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2" activeTab="5"/>
  </bookViews>
  <sheets>
    <sheet name="封面与目录" sheetId="1" r:id="rId1"/>
    <sheet name="1 系统概述" sheetId="2" r:id="rId2"/>
    <sheet name="2 成长与任务" sheetId="3" r:id="rId3"/>
    <sheet name="3 奖励规则" sheetId="4" r:id="rId4"/>
    <sheet name="4 购买与权益" sheetId="5" r:id="rId5"/>
    <sheet name="5 界面与交互" sheetId="6" r:id="rId6"/>
    <sheet name="附表A 数值设定" sheetId="7" r:id="rId7"/>
    <sheet name="附表B 等级测算" sheetId="8" r:id="rId8"/>
    <sheet name="附表C 任务原则" sheetId="9" r:id="rId9"/>
    <sheet name="附表D 奖励清单" sheetId="10" r:id="rId10"/>
    <sheet name="附表E 商品比较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<sst xmlns="http://schemas.openxmlformats.org/spreadsheetml/2006/main" count="5319" uniqueCount="904">
  <si>
    <t>游戏赛季通行证系统设计案</t>
  </si>
  <si>
    <t>系统策划作品    2026-10-06</t>
  </si>
  <si>
    <t>系统策划作品  /  V8.0  /  2026-10-06</t>
  </si>
  <si>
    <t>完整主界面白模</t>
  </si>
  <si>
    <t>面向短时参与的赛季成长系统。以白模呈现页面和操作关系，结合参与画像说明数值节奏、奖励层次与设计取舍。</t>
  </si>
  <si>
    <t>成长与任务</t>
  </si>
  <si>
    <t>正文目录</t>
  </si>
  <si>
    <t>正常对局每场100经验，无上限
每日任务3项，各200经验
每周5项内容挑战，各1200经验
历史任务可补做
50级后每1000经验获得资源A50</t>
  </si>
  <si>
    <t>正常对局每场100经验，无上限
每日3项，各200经验
每周5项内容挑战，各1200经验
两段内容尝试，历史任务可补做
50级后每1000经验获得资源A50</t>
  </si>
  <si>
    <t>1. 系统概述    在正常游玩中积累成长，用适量内容尝试与分层奖励维持赛季目标。</t>
  </si>
  <si>
    <t>2. 成长与任务    五项周任务按两段内容安排，明确参与负担、历史补做与满级后的成长。</t>
  </si>
  <si>
    <t>3. 奖励规则    购买即时皮肤、普通资源、阶段装饰和核心皮肤共同形成奖励节奏。</t>
  </si>
  <si>
    <t>奖励结构</t>
  </si>
  <si>
    <t>4. 购买与权益    通过外观回报建立购买价值，免费与付费玩家保持相同的正常成长规则。</t>
  </si>
  <si>
    <t>购买即得皮肤S0
普通等级：资源A/资源B
阶段等级：装饰A/装饰B
付费30级S1、50级S2
100节点+2种购买即时奖励</t>
  </si>
  <si>
    <t>5. 界面与交互    每个状态使用一张独立白模，说明图中信息、触发条件和操作结果。</t>
  </si>
  <si>
    <t>数值与奖励附表</t>
  </si>
  <si>
    <t>A 数值设定、参与画像与耗时
B 等级门槛与逐周预测；C 任务原则
D 奖励类型与数量；E 商品比较</t>
  </si>
  <si>
    <t>黄色数值可调整，蓝色结果由公式计算。参与画像使用单场10–15分钟的假设，数值和价格均为本案设定。</t>
  </si>
  <si>
    <t>1. 系统概述</t>
  </si>
  <si>
    <t>在正常游玩中积累成长，用适量内容尝试与分层奖励维持赛季目标。</t>
  </si>
  <si>
    <t>1.1 设计定位</t>
  </si>
  <si>
    <t>1.1.1 系统定位</t>
  </si>
  <si>
    <t>通行证是围绕赛季周期组织成长与奖励的系统：玩家正常游玩获取经验，升级后取得奖励资格。方案使用抽象任务和奖励类别，适用于拥有重复游玩内容的游戏。</t>
  </si>
  <si>
    <t>1.1.2 目标玩家</t>
  </si>
  <si>
    <t>面向愿意持续参与、但无法每日长时间上线的玩家。把原有游玩成果转化为可见成长，为短时参与建立下一项奖励目标。</t>
  </si>
  <si>
    <t>1.1.3 体验目标</t>
  </si>
  <si>
    <t>每场有进度，每阶段有不同收获。每日任务顺路完成，周任务引导尝试不同内容，兼顾低负担与适度变化，不依赖连胜、排名或高难操作。</t>
  </si>
  <si>
    <t>1.1.4 内容前提</t>
  </si>
  <si>
    <t>周任务具体对象、玩法、行为与达标门槛根据游戏内容确定。本案只说明五项的设计原理、耗时和并行关系；所需内容须可正常进入，不以额外付费或稀缺消耗作为条件。</t>
  </si>
  <si>
    <t>1.1.5 设计重点</t>
  </si>
  <si>
    <t>用合理的同时完成关系降低任务负担，用内容差异避免单调。历史任务保留并限制同类跨周重复计数；满级后每级继续发基础资源，让持续参与仍有回报。</t>
  </si>
  <si>
    <t>1.2 核心体验</t>
  </si>
  <si>
    <t>1.2.1 查看目标</t>
  </si>
  <si>
    <t>进入通行证先看到当前等级、下一关键奖励与核心皮肤预览。任务页默认显示当前周，也可查看已开放的历史任务。</t>
  </si>
  <si>
    <t>1.2.2 正常游玩</t>
  </si>
  <si>
    <t>正常完成对局后自动获得经验。每日目标提供短反馈，周任务按五类原理组织内容尝试；具体游戏内容由项目本身决定。</t>
  </si>
  <si>
    <t>1.2.3 推进任务</t>
  </si>
  <si>
    <t>五项分成两段游玩内容：第1项承接整体参与，第2、3项可以一起做，第4、5项可以一起做。已开放旧任务继续有效，同类行为跨周只计一个未完成任务。</t>
  </si>
  <si>
    <t>1.2.4 升级与领取</t>
  </si>
  <si>
    <t>经验自动到账并升级，达标节点由玩家主动领取。资源用于日常积累，装饰形成阶段变化，皮肤建立中期与赛季终点目标。</t>
  </si>
  <si>
    <t>1.2.5 选择付费</t>
  </si>
  <si>
    <t>免费与付费路线共享任务与成长。购买立即获得皮肤S0并开放额外外观节点，高级档提供提前取得奖励的便利，不增加局内属性。</t>
  </si>
  <si>
    <t>1.2.6 满级后继续</t>
  </si>
  <si>
    <t>主路线完成后进入满级补给，经验持续换取基础资源。下文按成长、奖励、购买、界面顺序展开；各数值只在所属规则详细说明，附表提供对应测算。</t>
  </si>
  <si>
    <t>2. 成长与任务</t>
  </si>
  <si>
    <t>五项周任务按两段内容安排，明确参与负担、历史补做与满级后的成长。</t>
  </si>
  <si>
    <t>2.1 等级与经验</t>
  </si>
  <si>
    <t>2.1.1 基础设定</t>
  </si>
  <si>
    <t>赛季持续56天，共8周。账号完成新手引导后开放。初始1级，上限50级，每级1000经验；达到50级共需49000经验。固定门槛便于玩家判断距离下一奖励还有多少。</t>
  </si>
  <si>
    <t>赛季持续56天，共8周。账号5级且完成新手引导后开放。初始1级，上限50级，每级1000经验；达到50级共需49000经验。固定门槛便于玩家判断距离下一奖励还有多少。</t>
  </si>
  <si>
    <t>2.1.2 对局经验</t>
  </si>
  <si>
    <t>正常参与并完成结算，每场获得100经验，不随胜负或场数折减，不设每日或每周上限。提前退出且未正常结算、违规挂机不计有效参与。</t>
  </si>
  <si>
    <t>2.1.3 升级与余量</t>
  </si>
  <si>
    <t>达到本级门槛后自动升级，剩余经验进入下一级。一次获得多项经验可连升多级，合并显示结果。购买赠级只改变等级，不作为对局或任务经验。</t>
  </si>
  <si>
    <t>2.1.4 任务经验到账</t>
  </si>
  <si>
    <t>任务完成时自动获得经验，无需点击领取；同一场可以同时推进本日和本周的不同目标。等级奖励使用主动领取，避免把任务完成与领取奖励混为一件事。</t>
  </si>
  <si>
    <t>2.1.5 50级后的成长</t>
  </si>
  <si>
    <t>50级是皮肤与装饰主路线的终点，经验仍继续积累为补给进度。每个补给等级发放基础资源，具体经验余量、发放方式和赠级边界统一见2.6。</t>
  </si>
  <si>
    <t>2.1.6 进度表达</t>
  </si>
  <si>
    <t>成长区左侧显示等级，中间显示级内经验条，条下显示下一关键奖励，右侧提供查看任务。具体状态与结算示例见第5章；逐级需求见附表B。</t>
  </si>
  <si>
    <t>2.2 每日与每周任务规则</t>
  </si>
  <si>
    <t>2.2.1 每日目标</t>
  </si>
  <si>
    <t>每日3项：完成1场正常对局、累计参与10分钟、完成2场正常对局，各200经验，共600。北京时间05:00刷新未完成进度，已得经验保留。正常两场通常顺路完成，不限定具体游戏内容。</t>
  </si>
  <si>
    <t>2.2.2 周任务组成</t>
  </si>
  <si>
    <t>每周开放一组五项，每项1200经验，整组6000。五项分别承担基础参与、玩法体验、机制应用、操作拓展、赛季主题的作用，具体目标根据游戏内容确定。8周共40项、48000经验。</t>
  </si>
  <si>
    <t>2.2.3 计数口径</t>
  </si>
  <si>
    <t>基础参与累计4场正常结算；其他四项各累计2场达标对局。行为项须在本场满足对应门槛才记1场，单场反复操作只记1次；不足条件仍可获得正常对局经验。具体行为门槛按游戏内容与上手难度确定。</t>
  </si>
  <si>
    <t>2.2.4 有效范围</t>
  </si>
  <si>
    <t>计数范围根据游戏实际内容统一说明，选用可正常参与且有有效结算的内容。等待、违规挂机、提前退出未结算和无效果的重复操作不计任务进度。</t>
  </si>
  <si>
    <t>计数范围根据游戏实际内容统一说明，选用可正常参与且有有效结算的内容。等待、违规挂机、提前退出未结算和无效果的重复操作不计任务进度；不要求胜利或稀有成果。</t>
  </si>
  <si>
    <t>2.2.5 开放与历史保留</t>
  </si>
  <si>
    <t>第1组随赛季开放，其后每7天开放一组。已开放任务与进度保留至季末，无需手动激活。未来组不提前计数；五项设计原理见2.3，历史分配规则见2.5。</t>
  </si>
  <si>
    <t>2.2.6 任务完成反馈</t>
  </si>
  <si>
    <t>完成即自动加经验，卡片左侧方框显示勾、进度满格、右侧灰色按钮写“经验已到账”。任务不加入奖励领取数量；具体勾与提醒的白模见第5章。</t>
  </si>
  <si>
    <t>2.3 五项周任务设计原理</t>
  </si>
  <si>
    <t>2.3.1 第1项：基础参与</t>
  </si>
  <si>
    <t>目的：承接正常游玩，建立容易理解的起点。累计4场正常结算，整组约40–60分钟；它与其余四项顺路推进，不额外占一段时间，不附加胜率和排名门槛。</t>
  </si>
  <si>
    <t>2.3.2 第2项：玩法体验</t>
  </si>
  <si>
    <t>目的：引导体验本周情境A，避免只反复做泛用时长目标。累计2场达标对局，预计20–30分钟；与第1、3项一起做。情境A对应的具体玩法或内容范围根据游戏内容确定。</t>
  </si>
  <si>
    <t>2.3.3 第3项：机制应用</t>
  </si>
  <si>
    <t>目的：让玩家在情境A里主动尝试一种基础机制。累计2场满足低难度行为要求的对局，预计20–30分钟；与第1、2项一起做。具体行为与门槛根据游戏内容确定，须有实际效果，空操作不计。</t>
  </si>
  <si>
    <t>2.3.4 第4项：操作拓展</t>
  </si>
  <si>
    <t>目的：引导尝试另一类操作，形成适量内容变化。在情境B累计2场有效操作达标对局，预计20–30分钟；与第1、5项一起做。具体操作根据游戏内容确定，A与B在同场中互斥。</t>
  </si>
  <si>
    <t>2.3.5 第5项：赛季主题</t>
  </si>
  <si>
    <t>目的：让本季内容被体验到，而非要求稀有掉落或高水平成果。在情境B累计2场主题行为达标对局，预计20–30分钟；与第1、4项一起做。主题对象与行为根据游戏内容确定。</t>
  </si>
  <si>
    <t>2.3.6 并行关系与总耗时</t>
  </si>
  <si>
    <t>A、B表示两组由实际游戏内容确定的条件。单场最多推进三项：1+2+3，或1+4+5。A两场加B两场，共4场，整组40–60分钟，可分两次各20–30分钟；不能把五项耗时相加。实际场景与行为需保证能按此关系完成。</t>
  </si>
  <si>
    <t>2.4 参与负担与成长节奏</t>
  </si>
  <si>
    <t>2.4.1 测算假设</t>
  </si>
  <si>
    <t>每场10–15分钟，每参与日2场并完成日任务。每组情境A、B各2场，且对应行为均达标，完成五项。40–60分钟是达标顺利时的设计目标；若达标率降低，应重新评估，而非认为所有玩家必然四场完成。</t>
  </si>
  <si>
    <t>2.4.2 轻度参与</t>
  </si>
  <si>
    <t>每周2天、每天2场，每周2×800＋6000＝7600，约40–60分钟。四场按A、B各两场安排，兼顾五项任务。8周60800，按周末在第7周满级；后续经验转入补给。</t>
  </si>
  <si>
    <t>2.4.3 常规参与</t>
  </si>
  <si>
    <t>每周3天、每天2场，每周3×800＋6000＝8400，约60–90分钟。其中四场完成本周内容，剩余两场自由安排。8周67200，第6周满级；周任务占约71.4%，无需追加大量泛用场次。</t>
  </si>
  <si>
    <t>2.4.4 漏玩余量</t>
  </si>
  <si>
    <t>轻度漏1周且不补该组任务，累计53200仍可满级；常规漏2周且不补历史组为50400。历史补做可恢复任务收益，但仍需满足实际条件，不承诺在原有场数内免费补齐全部内容。</t>
  </si>
  <si>
    <t>2.4.5 阶段目标</t>
  </si>
  <si>
    <t>常规画像按周末累计，第2周达到10级、第3周20级、第4周30级、第5周40级、第6周50级。奖励节奏与此对应，不承诺每位玩家固定日期达成。</t>
  </si>
  <si>
    <t>2.4.6 调整依据</t>
  </si>
  <si>
    <t>验证单场时长、两种情境的可进入性、行为达标率和并行关系。若一组实际持续超过60分钟，优先降低行为门槛或减少等待成本；保持五项功能差异，避免全换成重复时长任务。</t>
  </si>
  <si>
    <t>2.5 历史补做与重复计数限制</t>
  </si>
  <si>
    <t>2.5.1 历史任务可以补做</t>
  </si>
  <si>
    <t>第5周加入时，第1–5组均可继续推进，第6–8组按周开放。换周不关闭旧任务，完成与未完成进度均保留；周次菜单只切换查看，不改变统计范围。</t>
  </si>
  <si>
    <t>2.5.2 同类跨周只计一项</t>
  </si>
  <si>
    <t>五类任务分别统计；同一有效行为若满足多周同类条件，只计一个未完成任务。在满足条件的任务中优先当前周，其次最早历史项；本场进度不再复制给其他周。若只符合旧目标，可直接补旧目标。不同类型仍可按2.3并行，单场最多三项。</t>
  </si>
  <si>
    <t>2.5.3 内容轮换与单场限制</t>
  </si>
  <si>
    <t>每周五项的功能保持一致，具体对象与行为根据游戏内容轮换，不照抄同一目标。每个行为项要求2场达标，单场操作再多也只记1场；情境A、B互斥。补完8组需要至少32场合理安排的达标对局，不靠简单重复一次行为批量完成。</t>
  </si>
  <si>
    <t>2.5.4 剩四周的参与情景</t>
  </si>
  <si>
    <t>第5周加入、每周3天且每天2场，共24场；合理完成两种情境，可完成6组、30项。任务36000加日任务与对局9600＝45600，对应46级。若每周仅2天则16场、4组20项，累计30400，对应31级。均为顺利达标的测算。</t>
  </si>
  <si>
    <t>2.5.5 最后一两周的限制</t>
  </si>
  <si>
    <t>剩2周、每周2天且每天2场，共8场，最多完成2组10项：12000＋3200＝15200，对应16级。剩1周同样安排为4场、1组5项，7600对应8级。历史可补不等于短期必满级；增加参与可继续成长，正常对局经验始终不限。</t>
  </si>
  <si>
    <t>2.5.6 结算与最终结束</t>
  </si>
  <si>
    <t>赛季北京时间05:00开启，跨日跨周按结算时刻归属；新组不追溯开放前对局。旧目标满足、本周对应目标未满足时，可以推进旧目标；两者都满足则按优先规则只计一次。季末才停止全部任务，已得经验保留，未完成不发奖励。</t>
  </si>
  <si>
    <t>2.6 满级补给</t>
  </si>
  <si>
    <t>2.6.1 触发与奖励</t>
  </si>
  <si>
    <t>达到50级后开启满级补给，补给等级从0开始，每1000经验升1级，每级自动发资源A×50。补给等级没有上限，免费和付费奖励相同，不增加新的皮肤或装饰。</t>
  </si>
  <si>
    <t>2.6.2 余量继承</t>
  </si>
  <si>
    <t>到达50级时的溢出经验直接进入补给条。例如49级、级内900，获得1500后达到50级，剩余1400形成补给1级和400余量，自动获得资源A×50。</t>
  </si>
  <si>
    <t>2.6.3 继续获得经验</t>
  </si>
  <si>
    <t>正常对局、日任务和已开放未完成的周任务仍按原规则给经验。主路线完成后不重置周任务，也不再次发已完成任务奖励；所有后续经验进入同一补给进度。</t>
  </si>
  <si>
    <t>2.6.4 自动发放</t>
  </si>
  <si>
    <t>补给升级立即发资源，不生成待领节点和红点。一次连升多级合并提示，例如“补给提升3级，资源A×150已到账”，保留经验余量；主路线原有待领节点仍可主动领取。</t>
  </si>
  <si>
    <t>2.6.5 赠级边界</t>
  </si>
  <si>
    <t>高级赠级仍最多提升到50级，溢出赠级按原规则转资源B，不转换补给等级。达到50级时原级内经验作为补给起始余量保留，之后用正常经验继续提升。</t>
  </si>
  <si>
    <t>2.6.6 设计定位与示例</t>
  </si>
  <si>
    <t>基础资源让满级后每场仍有回报，避免无限外观制造新的追逐压力。常规累计67200时为补给18级、余量200，获得资源A900；补给资源与50级路线奖励分开统计。</t>
  </si>
  <si>
    <t>3. 奖励规则</t>
  </si>
  <si>
    <t>购买即时皮肤、普通资源、阶段装饰和核心皮肤共同形成奖励节奏。</t>
  </si>
  <si>
    <t>3.1 奖励层次与路线</t>
  </si>
  <si>
    <t>3.1.1 设计目的</t>
  </si>
  <si>
    <t>每级有回报、阶段有变化、赛季有目标。将购买即时奖励与等级奖励分开，便于理解取得条件。</t>
  </si>
  <si>
    <t>3.1.2 即时皮肤S0</t>
  </si>
  <si>
    <t>首次购买标准或高级通行证立即获得皮肤S0，不要求通行证等级，不占付费一级节点，不需要手动领取。单纯充值账户余额不会触发该奖励。</t>
  </si>
  <si>
    <t>3.1.3 双路线</t>
  </si>
  <si>
    <t>免费与付费各50节点，共用等级。免费奖励达到等级即可领；付费奖励还需要通行证权益。购买后开放当前已达等级的未领付费奖励，免费已领状态保留。</t>
  </si>
  <si>
    <t>3.1.4 类别变化</t>
  </si>
  <si>
    <t>普通节点轮换资源A/B，阶段节点插入装饰A/B，付费30级给S1、50级给S2。免费路线也提供装饰，玩家在各阶段都能看到不同类型的收获。</t>
  </si>
  <si>
    <t>3.1.5 节点状态</t>
  </si>
  <si>
    <t>可领取显示按钮和右上角红点；等级不足显示“N级解锁”；已达等级但未购显示“解锁付费”；已领取显示勾。S0直接到账，不显示成待领节点。</t>
  </si>
  <si>
    <t>3.1.6 轨道阅读</t>
  </si>
  <si>
    <t>免费轨道在上，付费轨道在下，同列对应同一等级。卡片上方为等级，中间为图标，下方为名称、数量和状态，方便比较同级两条路线的奖励。</t>
  </si>
  <si>
    <t>3.2 抽象奖励类型</t>
  </si>
  <si>
    <t>3.2.1 设计目的</t>
  </si>
  <si>
    <t>用抽象类别说明用途与获得频率，保持方案可以适用于不同题材，同时避免每个节点都写成同一种货币。</t>
  </si>
  <si>
    <t>3.2.2 资源A</t>
  </si>
  <si>
    <t>常规可叠加经济资源，用于日常养成或基础消耗。免费普通节点每次100，付费对应节点每次300。具体资源名称可随游戏题材变化，数量关系用于展示路线差异。满级补给每级另发50，属于主路线之外的基础回报。</t>
  </si>
  <si>
    <t>3.2.3 资源B</t>
  </si>
  <si>
    <t>可叠加的外观兑换资源，免费对应节点每次20、付费每次80。作为装饰重复时的转换资源，给已有外观的玩家保留获得价值。</t>
  </si>
  <si>
    <t>3.2.4 装饰A</t>
  </si>
  <si>
    <t>二维展示外观，例如头像、名片、边框或贴纸。每款独立，拥有A-01不影响获得A-02。相同款重复转80资源B，免费路线七款、付费路线五款，高级购买另送一款。</t>
  </si>
  <si>
    <t>3.2.5 装饰B</t>
  </si>
  <si>
    <t>展示动作、挂件等较突出外观，每款独立，相同款重复转120资源B。免费路线两款、付费路线三款，与装饰A交替出现以增加阶段变化。</t>
  </si>
  <si>
    <t>3.2.6 皮肤</t>
  </si>
  <si>
    <t>S0为购买即时回报，S1为30级阶段目标，S2为50级核心目标。已有同款时S0转200资源B，S1/S2各转500；不同皮肤互不替代，详情显示获取条件。</t>
  </si>
  <si>
    <t>3.3 奖励编排与目标</t>
  </si>
  <si>
    <t>3.3.1 设计目的</t>
  </si>
  <si>
    <t>用固定顺序建立可预期的目标。普通资源填充日常反馈，阶段装饰改变收获类型，核心皮肤加强长期吸引力。</t>
  </si>
  <si>
    <t>3.3.2 免费编排</t>
  </si>
  <si>
    <t>5、10、20、25、30、40、50级给装饰A，15和35级给装饰B。其他能被三整除的等级给资源B20，其余给资源A100。免费完成路线也能获得多款外观。</t>
  </si>
  <si>
    <t>3.3.3 付费编排</t>
  </si>
  <si>
    <t>5、15、25、35、45级给装饰A，10、20、40级给装饰B，30级给S1，50级给S2。剩余能被四整除的等级给资源A300，其余给资源B80。</t>
  </si>
  <si>
    <t>3.3.4 目标展示</t>
  </si>
  <si>
    <t>主界面左侧固定展示S2及“50级+付费权益”条件。成长区提示最近的下一关键节点；点击未来皮肤可以预览，当前达不到条件时按钮解释还差的等级或权益。</t>
  </si>
  <si>
    <t>3.3.5 时间联系</t>
  </si>
  <si>
    <t>常规参与预计第四周取得S1、第六周取得S2。中段皮肤让玩家在赛季结束前已有显著成果；终点皮肤保持完成目标，购买当日则由S0提供即时回报。</t>
  </si>
  <si>
    <t>3.3.6 固定路线取舍</t>
  </si>
  <si>
    <t>固定顺序便于理解和追逐，但玩家喜好不同。当前用资源、两类装饰和三款皮肤增加选择感；后续可验证玩家偏好，再决定是否加入自选奖励。</t>
  </si>
  <si>
    <t>3.4 单领与一键领取</t>
  </si>
  <si>
    <t>3.4.1 设计目的</t>
  </si>
  <si>
    <t>用主动领取强调获得感，同时提供一键汇总，减少连升多级后的重复操作。</t>
  </si>
  <si>
    <t>3.4.2 领取范围</t>
  </si>
  <si>
    <t>单领处理当前节点。一键领取处理所有已达等级、具备所需权益、尚未领取的节点，包含两条路线。未来等级、权益锁和即时赠送S0不加入列表。</t>
  </si>
  <si>
    <t>3.4.3 数量含义</t>
  </si>
  <si>
    <t>一键按钮数字表示可领取节点数，不是资源数量。没有可领节点时置灰并写“暂无可领取奖励”；领取中暂时不可重复点击。</t>
  </si>
  <si>
    <t>3.4.4 结果明细</t>
  </si>
  <si>
    <t>结果显示物品名称、数量和来源等级。重复时写“装饰A-04已拥有，转换资源B×80”。图示展示免费25级装饰A和26级资源A的单次领取结果。</t>
  </si>
  <si>
    <t>3.4.5 成功与失败</t>
  </si>
  <si>
    <t>确认到账后更新已领状态并清除相应红点。失败保留可领取状态和红点，给出重试入口；结果尚未确认时显示“领取确认中”，避免玩家误以为奖励丢失。</t>
  </si>
  <si>
    <t>3.4.6 关闭行为</t>
  </si>
  <si>
    <t>领取成功后奖励已进入背包，结果页的确认和关闭只结束展示。返回轨道时保留浏览位置，玩家可以继续预览下一奖励或开始下一场。</t>
  </si>
  <si>
    <t>3.4.7 赛季结束补发</t>
  </si>
  <si>
    <t>赛季结束时自动补发已达等级、符合路线权益、尚未领取的节点，并展示汇总结果。权益不足或等级未达的节点不补发；未完成任务经验不补发。已有同款仍按重复转换规则处理。</t>
  </si>
  <si>
    <t>3.5 即时奖励与重复规则</t>
  </si>
  <si>
    <t>3.5.1 设计目的</t>
  </si>
  <si>
    <t>让玩家清楚区分购买当时获得的物品、未来需要升级领取的物品，以及已有外观的处理方式。</t>
  </si>
  <si>
    <t>3.5.2 S0只赠送一次</t>
  </si>
  <si>
    <t>标准和高级均包含S0。先买标准再补差高级不重复获得S0；高级新增内容仅为赠送等级和高级装饰。结果页明确列出本次新增内容。</t>
  </si>
  <si>
    <t>3.5.3 高级装饰</t>
  </si>
  <si>
    <t>高级直接购买或从标准补差，立即获得装饰A高级款。同款已拥有则转80资源B。该物品不占50级节点，也不加入一键领取数量。</t>
  </si>
  <si>
    <t>3.5.4 同款判定</t>
  </si>
  <si>
    <t>只判断具体款式是否重复。不同编号的装饰和S0/S1/S2各自独立，玩家可以获得所有不同款。转换结果明确显示原物品和实际获得的资源B。</t>
  </si>
  <si>
    <t>3.5.5 数量口径</t>
  </si>
  <si>
    <t>免费和付费主路线共100节点，S0与高级装饰额外计算。满级补给按实际完成的补给等级另计资源A，不计固定节点汇总；重复转换和赠级溢出资源B也单列。</t>
  </si>
  <si>
    <t>3.5.6 获得后的引导</t>
  </si>
  <si>
    <t>购买结果显示即时物品已到账和付费路线已开放。前往领取只处理等级节点；S0可直接在外观页使用，玩家无需再寻找一次皮肤领取入口。</t>
  </si>
  <si>
    <t>4. 购买与权益</t>
  </si>
  <si>
    <t>通过外观回报建立购买价值，免费与付费玩家保持相同的正常成长规则。</t>
  </si>
  <si>
    <t>4.1 商品档位</t>
  </si>
  <si>
    <t>4.1.1 设计目的</t>
  </si>
  <si>
    <t>用标准与高级两个档位解释差异，购买价值由即时外观和后续奖励构成。价格是本案设定，不作为销量或收入预测。</t>
  </si>
  <si>
    <t>4.1.2 标准档</t>
  </si>
  <si>
    <t>68元，立即获得皮肤S0，开放50个付费节点。当前已达等级的未领付费奖励可补领。经验速度、任务条件与免费路线一致。</t>
  </si>
  <si>
    <t>4.1.3 高级档</t>
  </si>
  <si>
    <t>128元，包含标准全部内容，另赠十级和装饰A高级款。即时外观直接到账，赠送等级增加可领资格，等级节点仍由玩家主动领取。</t>
  </si>
  <si>
    <t>4.1.4 补差升级</t>
  </si>
  <si>
    <t>标准已拥有、高级未拥有时可补60元。只新增十级和高级装饰，不再赠送S0。直接高级与先标准后补差的新增内容一致。</t>
  </si>
  <si>
    <t>4.1.5 公平与价值</t>
  </si>
  <si>
    <t>两档都不提供局内属性或经验倍率。轻度参与已能正常满级，高级十级主要提供提前获得奖励的便利，不承担“必须付费才能完成”的缺口。</t>
  </si>
  <si>
    <t>4.1.6 页面比较</t>
  </si>
  <si>
    <t>两张卡并排展示，顶部突出S0即时获得，中部列权益和新增内容，底部列价格与购买按钮。标准已拥有后，按钮标已拥有，高级卡改为补差升级。</t>
  </si>
  <si>
    <t>4.2 购买确认与反馈</t>
  </si>
  <si>
    <t>4.2.1 设计目的</t>
  </si>
  <si>
    <t>付款前区分即时物品和未来节点，付款后及时给出到账反馈，减少对未来皮肤已经获得的误解。</t>
  </si>
  <si>
    <t>4.2.2 购买条件</t>
  </si>
  <si>
    <t>通行证已开放、赛季有效、对应档位尚未拥有。余额充值和通行证购买是两种行为，S0只随通行证成功购买发放。</t>
  </si>
  <si>
    <t>4.2.3 标准摘要</t>
  </si>
  <si>
    <t>以26级为例，确认页列S0立即获得、付费路线开放、1–26级未领付费节点可补领，以及S1需30级、S2需50级。标准购买不提升等级。</t>
  </si>
  <si>
    <t>4.2.4 高级摘要</t>
  </si>
  <si>
    <t>列实际提升级数、最终等级、溢出资源B和高级装饰。先标准后升级的摘要不重复列S0；未来等级皮肤继续显示获取门槛。</t>
  </si>
  <si>
    <t>4.2.5 延迟与取消</t>
  </si>
  <si>
    <t>确认前可返回。支付确认中按钮不可重复点击，提供查询结果入口；失败时恢复操作并显示原因。取消购买不发奖励，成功后展示到账结果。</t>
  </si>
  <si>
    <t>4.2.6 返回奖励页</t>
  </si>
  <si>
    <t>购买成功后可以前往领取当前已达等级的付费奖励。轨道定位到最低未领节点；即时赠送物品已到账，不计入待领数量。</t>
  </si>
  <si>
    <t>4.3 高级赠级与边界</t>
  </si>
  <si>
    <t>4.3.1 设计目的</t>
  </si>
  <si>
    <t>满级附近仍清楚说明高级档的实际所得，避免十级赠送在空间不足时消失。</t>
  </si>
  <si>
    <t>4.3.2 实际提升</t>
  </si>
  <si>
    <t>赠送十级，实际提升取十级与距离50级差额的较小值。原级内余量保留，到50级后转为补给起始进度。赠级不是正常对局经验，不推进内容任务，也不直接赠送补给等级。</t>
  </si>
  <si>
    <t>4.3.3 溢出转换</t>
  </si>
  <si>
    <t>不能实际提升的赠送等级，每级转换80资源B。45级购买高级实际升五级，另五级转400资源B；50级购买则十级全转800资源B。</t>
  </si>
  <si>
    <t>4.3.4 提前说明</t>
  </si>
  <si>
    <t>确认页显示当前到最终等级、实际提升、溢出资源数量及高级装饰。玩家付款前可以看清各项结果，转换数是商品规则，不代表每级市场价值。</t>
  </si>
  <si>
    <t>4.3.5 已领取保留</t>
  </si>
  <si>
    <t>赠级不会再次发放已领取节点。新达到的免费和付费节点按原条件变为可领取，高级装饰同款重复时另转80资源B。</t>
  </si>
  <si>
    <t>4.3.6 设计取舍</t>
  </si>
  <si>
    <t>固定赠级便于档位比较，溢出转换保证内容有去向。转换资源偏外观用途，保持高级便利与外观回报的定位，避免引入局内强度。</t>
  </si>
  <si>
    <t>4.4 商业设计取舍</t>
  </si>
  <si>
    <t>4.4.1 设计目的</t>
  </si>
  <si>
    <t>在清楚的商品价值与低负担成长之间保持一致。玩家应因喜欢奖励购买，而非被任务压力迫使购买。</t>
  </si>
  <si>
    <t>4.4.2 完成不依赖购买</t>
  </si>
  <si>
    <t>轻度参与八周60800经验即可达到50级。免费路线完整开放，付费仅解锁额外奖励；不购买也可以完成同一成长目标。</t>
  </si>
  <si>
    <t>4.4.3 即时与长目标</t>
  </si>
  <si>
    <t>S0满足购买当时的外观获得感，S1在赛季中段出现，S2作为终点目标。三款独立皮肤避免即时赠送提前消解全部长期目标。</t>
  </si>
  <si>
    <t>4.4.4 档位便利</t>
  </si>
  <si>
    <t>高级赠送十级提供提前获得奖励的选择。它不改变任务完成条件，不缩短每场对局，也不通过经验倍率拉大长期参与差距。</t>
  </si>
  <si>
    <t>4.4.5 简化购买入口</t>
  </si>
  <si>
    <t>本案仅保留标准、高级和补差升级，不设置独立购买等级。减少商品入口和截止前的购买压力，保留清楚的双档比较。</t>
  </si>
  <si>
    <t>4.4.6 后续验证</t>
  </si>
  <si>
    <t>重点观察即时S0吸引力、两档内容理解和节点外观偏好。若标准价值不足，优先调整奖励组合；若参与负担偏高，先调任务和经验，不增加付费补救需求。</t>
  </si>
  <si>
    <t>5. 界面与交互</t>
  </si>
  <si>
    <t>每个状态使用一张独立白模，说明图中信息、触发条件和操作结果。</t>
  </si>
  <si>
    <t>5.1 通行证主界面</t>
  </si>
  <si>
    <t>5.1.1 界面定位</t>
  </si>
  <si>
    <t>主界面围绕目标、成长和收获组织信息。示例为26级、300/1000经验，尚未购买，免费25和26级奖励可领。左图对应底部领取与权益操作区。</t>
  </si>
  <si>
    <t>5.1.2 顶部与预览</t>
  </si>
  <si>
    <t>顶部提供返回大厅、奖励、任务、购买、规则和关闭。左侧为赛季核心皮肤S2预览，条件说明在图下，预览按钮位于底部。顶部标签切换页面，不改变成长进度。</t>
  </si>
  <si>
    <t>5.1.3 成长信息</t>
  </si>
  <si>
    <t>右侧上方左显示等级，中部显示经验条和下一关键奖励，右侧可查看任务。经验条与数字同步，满级时显示已满级及累计经验。</t>
  </si>
  <si>
    <t>5.1.4 双轨浏览</t>
  </si>
  <si>
    <t>免费在上、付费在下，同级对齐。默认看到当前等级附近，左右箭头或横向拖动同步移动两条轨道。卡片显示等级、图标、名称、数量和状态。</t>
  </si>
  <si>
    <t>5.1.5 详情与操作</t>
  </si>
  <si>
    <t>点击整张卡片打开详情，说明路线和获取条件。可领时显示领取，等级未达时显示解锁等级，缺权益时可前往购买；关闭详情返回原浏览位置。</t>
  </si>
  <si>
    <t>5.1.6 底部操作</t>
  </si>
  <si>
    <t>底部左侧说明购买即时所得，右侧并排提供权益入口与一键领取。权益入口按状态显示解锁付费、升级高级或已拥有高级；一键数字表示可领节点数。</t>
  </si>
  <si>
    <t>5.2 任务界面</t>
  </si>
  <si>
    <t>5.2.1 页面阅读</t>
  </si>
  <si>
    <t>左图为第5周五项任务白模：基础参与、玩法体验、机制应用、操作拓展、赛季主题。用抽象条件说明内容，具体任务文案根据游戏内容确定；默认当前周，查看历史不改变统计范围。</t>
  </si>
  <si>
    <t>5.2.2 周次菜单</t>
  </si>
  <si>
    <t>菜单位于概要右侧。已开放周显示周次并可查看进度，旧任务保留至季末；未来周显示“尚未开放”与开放时间。概要提示条件重合时当前周优先，避免误以为查看旧周就切换计数。</t>
  </si>
  <si>
    <t>5.2.3 卡片内容</t>
  </si>
  <si>
    <t>左侧方框与名称同一行，下行写有效结算或行为条件，再下行写已完成/目标局数，底部为进度条。右侧上方为经验，下方为前往玩法或到账状态；每项1200经验。</t>
  </si>
  <si>
    <t>5.2.4 图中进度</t>
  </si>
  <si>
    <t>五项依次为2/4、1/2、1/2、0/2、0/2，展示已完成两场基础参与，其中一场同时满足情境A与机制条件。进度条分别为一半、一半、一半、空、空；不是同一场推进全部五项。</t>
  </si>
  <si>
    <t>5.2.5 前往玩法</t>
  </si>
  <si>
    <t>入口根据任务实际游戏内容带到对应内容入口，并提示所需条件。基础参与可进入常规游玩；其余入口按A、B的具体内容确定。进入页面不计进度，须正常结算并达标。</t>
  </si>
  <si>
    <t>5.2.6 固定排列与同步</t>
  </si>
  <si>
    <t>五项按设计顺序排列，完成后不跳位。重新进入更新已确认进度；加载失败保留上次内容并给重试入口，不显示任务清零。五张卡需要向下滚动时按正常页面滚动。</t>
  </si>
  <si>
    <t>5.3 购买界面</t>
  </si>
  <si>
    <t>5.3.1 界面定位</t>
  </si>
  <si>
    <t>购买页先比较两档内容，再进入确认。左图是标准档单一确认界面，重点区分即得皮肤、当前可补领项和未来等级门槛。</t>
  </si>
  <si>
    <t>5.3.2 商品卡</t>
  </si>
  <si>
    <t>标准与高级并排，卡片上方展示S0和购买即得，中部列档位内容，下方列价格及按钮。已拥有标准时，高级卡显示补差60元，并说明S0不重复。</t>
  </si>
  <si>
    <t>5.3.3 确认层</t>
  </si>
  <si>
    <t>标题在上，内容逐行排列，价格靠近底部。返回在底部左侧，确认支付在右侧，关闭在面板右上角。点击遮罩不关闭，避免误触丢失选择。</t>
  </si>
  <si>
    <t>5.3.4 标准内容</t>
  </si>
  <si>
    <t>26级示例列S0立即获得、付费路线开放、当前26项可补领及S1/S2等级条件。已有S0时改为明确的资源B转换结果，不保留模糊的“赠送皮肤”字样。</t>
  </si>
  <si>
    <t>5.3.5 高级内容</t>
  </si>
  <si>
    <t>额外列当前与最终等级、实际提升和溢出资源。直接高级包含S0与高级装饰，标准升级只列新增内容；未达等级皮肤继续写未来条件。</t>
  </si>
  <si>
    <t>5.3.6 确认反馈</t>
  </si>
  <si>
    <t>点击支付后按钮暂时禁用并显示确认中。成功显示即时物品及权益，前往领取返回奖励轨道；失败恢复操作并说明原因，未确认时允许查询原结果。</t>
  </si>
  <si>
    <t>5.4 任务完成状态</t>
  </si>
  <si>
    <t>5.4.1 图中情景</t>
  </si>
  <si>
    <t>左图五项依次为4/4、2/2、2/2、1/2、1/2。前三项已完成，后两项未完成，说明基础参与结束后，部分内容目标仍可能需要继续达标。</t>
  </si>
  <si>
    <t>5.4.2 勾的位置</t>
  </si>
  <si>
    <t>完成卡左侧原方框内显示深灰色勾，与名称同一行；未完成卡保留空框。勾表示任务经验已发放，不放在物品图标旁。左图前三项的勾给出实际完成状态。</t>
  </si>
  <si>
    <t>5.4.3 完成卡进度</t>
  </si>
  <si>
    <t>前三项保留完整进度与满格进度条；右侧按钮变灰写“经验已到账”，奖励处仍写“＋1200经验”。完成后无手动领取入口。</t>
  </si>
  <si>
    <t>5.4.4 到账反馈</t>
  </si>
  <si>
    <t>首次完成自动加经验，短提示“周任务完成，＋1200经验”。再次打开保留勾和到账状态，不重复加经验，也不增加一键领取数量。</t>
  </si>
  <si>
    <t>5.4.5 未完成卡</t>
  </si>
  <si>
    <t>第4、5项各保留1/2、半条进度和“前往玩法”。下一场若满足情境B及两个行为条件，可同时补齐；只满足一个行为就只推进对应项。</t>
  </si>
  <si>
    <t>5.4.6 跨周保留</t>
  </si>
  <si>
    <t>新周开放后该组完成状态与进度保留。未完成项根据同类跨周优先规则继续补做，具体对象由游戏内容决定；补做页面见5.5。</t>
  </si>
  <si>
    <t>5.5 历史任务补做</t>
  </si>
  <si>
    <t>5.5.1 图中情景</t>
  </si>
  <si>
    <t>左图查看第1周历史任务：五项依次2/4、2/2、1/2、1/2、0/2。概要显示“保留进度·重合时当前周优先”，第2项已到账，其余继续保留。</t>
  </si>
  <si>
    <t>5.5.2 未完成项</t>
  </si>
  <si>
    <t>原进度、空框与前往入口保留。第3、4项还需各1场，第5项需2场；实际内容根据游戏确定。行为只满足旧目标时直接推进旧项，条件重合时遵循当前周优先规则。</t>
  </si>
  <si>
    <t>5.5.3 已完成项</t>
  </si>
  <si>
    <t>第2项保留勾、满进度与灰色“经验已到账”。继续满足该行为不会再次发第1周这项经验，而按规则推进其他未完成的同类项。</t>
  </si>
  <si>
    <t>5.5.4 与本周的关系</t>
  </si>
  <si>
    <t>查看历史不暂停当前周。行为同时满足多周同类条件时，优先当前周未完成项，再计最早历史项；同场不复制计数。不同类型可按实际条件同时推进，旧任务无需等整组本周全部做完。</t>
  </si>
  <si>
    <t>5.5.5 赛季结束状态</t>
  </si>
  <si>
    <t>季末才停止计数，未完成卡变“赛季已结束”并禁用前往。已完成勾与到账结果保留，已达等级未领主路线奖励按3.4自动补发。</t>
  </si>
  <si>
    <t>5.6 新周开放提醒</t>
  </si>
  <si>
    <t>5.6.1 图中情景</t>
  </si>
  <si>
    <t>左图为第5周新组首次打开：顶部短提示“第5周任务已开放”，每周分类右上角显示“新”。五项初始进度依次0/4、0/2、0/2、0/2、0/2；旧任务原进度保留。</t>
  </si>
  <si>
    <t>5.6.2 新字位置</t>
  </si>
  <si>
    <t>“新”放在每周分类按钮右上角，使用浅灰底、深灰文字的小方标，和按钮边缘留空。它提示新内容，使用文字标识，与奖励可领取的红点区分。</t>
  </si>
  <si>
    <t>5.6.3 出现条件</t>
  </si>
  <si>
    <t>当前周新组开放且尚未成功查看时出现。任务页默认定位第5周，历史组不会重新显示“新”；赛季尚未开放的未来组也不提前提醒。</t>
  </si>
  <si>
    <t>5.6.4 清除条件</t>
  </si>
  <si>
    <t>当前周五张任务卡首次成功加载并可正常查看后清除“新”；顶部短提示约2秒淡出。仅点标签但加载失败时保留，切换到旧周不清除当前周标记。</t>
  </si>
  <si>
    <t>5.6.5 不重复打扰</t>
  </si>
  <si>
    <t>同一周成功查看后不再次显示“新”或开放短提示。下一周开放重新出现，完成任务只显示到账反馈，不重新触发新周提醒。</t>
  </si>
  <si>
    <t>5.7 奖励卡状态与红点</t>
  </si>
  <si>
    <t>5.7.1 图中情景</t>
  </si>
  <si>
    <t>左图同一段轨道显示免费25级已领取、26级可领取、27级未解锁，并保留未购买的付费路线，直观对比状态。</t>
  </si>
  <si>
    <t>5.7.2 已领取勾</t>
  </si>
  <si>
    <t>已领卡右上角显示勾，底部写“已领取”。其边框恢复普通灰色，不显示红点。打开详情可继续查看物品，但不能再次领取。</t>
  </si>
  <si>
    <t>5.7.3 可领取红点</t>
  </si>
  <si>
    <t>图中26级卡右上角显示红点，边框加深，底部写“可领取”。达到等级、拥有必要权益、尚未领取时出现；打开详情不清除，成功领取后清除并改为勾。</t>
  </si>
  <si>
    <t>5.7.4 等级与权益锁</t>
  </si>
  <si>
    <t>未达等级卡右上角显示灰锁，底部写“N级解锁”；已达等级但未购买的付费卡写“解锁付费”。两种锁定状态均不显示可领取红点。</t>
  </si>
  <si>
    <t>5.7.5 汇总红点</t>
  </si>
  <si>
    <t>顶部奖励标签和一键领取按钮的右上角显示汇总红点，只要还有任一可领节点就保留。大厅入口也遵循同一条件；全部领取后清除，任务完成与S0直接到账不触发。</t>
  </si>
  <si>
    <t>5.7.6 失败时的状态</t>
  </si>
  <si>
    <t>领取失败保留可领取状态和红点，显示重试。确认中暂时禁用重复点击；到账成功后更新节点与一键领取数量，避免仅关闭窗口就清除提醒。</t>
  </si>
  <si>
    <t>5.8 成长结算反馈</t>
  </si>
  <si>
    <t>5.8.1 图中情景</t>
  </si>
  <si>
    <t>左图单次正常结算：对局100、完成一项日任务200、一项周任务1200，合计1500。原26级、级内300，结果27级、级内800。</t>
  </si>
  <si>
    <t>5.8.2 信息顺序</t>
  </si>
  <si>
    <t>先显示合计，再分行列对局、每日、每周来源，最后显示等级与余量。周任务可来自当前或历史；同一行为只记一个同类任务，经验按实际完成项合计。</t>
  </si>
  <si>
    <t>5.8.3 升级结果</t>
  </si>
  <si>
    <t>示例合并显示26→27，新增免费27级领取资格；付费仍需对应权益。若一次完成多项而连升多级，也只展示一份合计结果，不连续弹出升级窗口。</t>
  </si>
  <si>
    <t>5.8.4 查看与继续</t>
  </si>
  <si>
    <t>底部“查看通行证”进入当前等级附近的奖励轨道。成长展示可跳过，跳过只结束展示，经验与等级结果已经生效，不阻断下一场匹配。</t>
  </si>
  <si>
    <t>5.8.5 体验检查</t>
  </si>
  <si>
    <t>通过白模检查玩家能否分清自动经验和主动领奖，看懂新周、历史补做和满级补给，并解释勾、红点和“新”字各自何时出现、何时消失。</t>
  </si>
  <si>
    <t>5.9 满级补给界面</t>
  </si>
  <si>
    <t>5.9.1 图中情景</t>
  </si>
  <si>
    <t>左图为50级后独立补给区，显示主路线已满级、补给3级、200/1000经验和下一补给资源A×50。上方短提示为本次提升1级、资源A×50已到账。</t>
  </si>
  <si>
    <t>5.9.2 信息层级</t>
  </si>
  <si>
    <t>主路线50级保留为固定结果，补给等级另列，避免误认为53级还能获得新的皮肤。经验条与数值位于补给等级下方，资源图标及每级数量在条下。</t>
  </si>
  <si>
    <t>5.9.3 升级示例</t>
  </si>
  <si>
    <t>原补给2级、900经验，本场对局100和一项日任务200，共300。结果为补给3级、200余量，自动发资源A50；左图展示升级后的页面。</t>
  </si>
  <si>
    <t>5.9.4 提示与操作</t>
  </si>
  <si>
    <t>资源到账后短提示约2秒淡出，补给区不出现领取按钮或红点。查看主路线按钮仍可回到50级附近，领取原有未领节点。</t>
  </si>
  <si>
    <t>5.9.5 连续跨级</t>
  </si>
  <si>
    <t>一次获得大量经验时合并显示新增补给级数和资源总量，补给条保留余量。经验来源与未满级相同，继续正常匹配即可积累。</t>
  </si>
  <si>
    <t>5. 界面与交互  /  赛季成长与奖励体验  /  V8.0</t>
  </si>
  <si>
    <t>附表A. 数值设定</t>
  </si>
  <si>
    <t>黄色为建议输入，蓝色为公式。对局经验不封顶，因此测算均为参与情景，不是经验供给上限。</t>
  </si>
  <si>
    <t>编号</t>
  </si>
  <si>
    <t>设定项</t>
  </si>
  <si>
    <t>数值</t>
  </si>
  <si>
    <t>单位</t>
  </si>
  <si>
    <t>说明</t>
  </si>
  <si>
    <t>A01</t>
  </si>
  <si>
    <t>赛季周期</t>
  </si>
  <si>
    <t>天</t>
  </si>
  <si>
    <t>示例为8周，按赛季开始时刻每7天解锁1组周任务</t>
  </si>
  <si>
    <t>A02</t>
  </si>
  <si>
    <t>等级上限</t>
  </si>
  <si>
    <t>级</t>
  </si>
  <si>
    <t>初始1级；奖励节点按50级提供</t>
  </si>
  <si>
    <t>A03</t>
  </si>
  <si>
    <t>账号开放等级</t>
  </si>
  <si>
    <t>另需完成新手引导</t>
  </si>
  <si>
    <t>A04</t>
  </si>
  <si>
    <t>日任务刷新时刻</t>
  </si>
  <si>
    <t>北京时间小时</t>
  </si>
  <si>
    <t>以北京时间05:00刷新日划分</t>
  </si>
  <si>
    <t>A05</t>
  </si>
  <si>
    <t>每级需求</t>
  </si>
  <si>
    <t>经验</t>
  </si>
  <si>
    <t>等额门槛，共49次升级</t>
  </si>
  <si>
    <t>A06</t>
  </si>
  <si>
    <t>每场结算经验</t>
  </si>
  <si>
    <t>经验/场</t>
  </si>
  <si>
    <t>正常完成结算即获得，不设每日或每周上限</t>
  </si>
  <si>
    <t>A07</t>
  </si>
  <si>
    <t>单项每日任务经验</t>
  </si>
  <si>
    <t>经验/项</t>
  </si>
  <si>
    <t>3项完成自动到账</t>
  </si>
  <si>
    <t>A08</t>
  </si>
  <si>
    <t>每日任务数量</t>
  </si>
  <si>
    <t>项/日</t>
  </si>
  <si>
    <t>完成1场、10分钟、2场</t>
  </si>
  <si>
    <t>A09</t>
  </si>
  <si>
    <t>单项每周任务经验</t>
  </si>
  <si>
    <t>开放后全季保留，每项只发放一次</t>
  </si>
  <si>
    <t>A10</t>
  </si>
  <si>
    <t>每周任务数量</t>
  </si>
  <si>
    <t>项/周</t>
  </si>
  <si>
    <t>五类设计原理；具体目标根据游戏内容确定</t>
  </si>
  <si>
    <t>A11</t>
  </si>
  <si>
    <t>单组最低达标场数</t>
  </si>
  <si>
    <t>场/组</t>
  </si>
  <si>
    <t>情境A、B各2场，两个情境在同一场中互斥；单场最多推进3项</t>
  </si>
  <si>
    <t>A12</t>
  </si>
  <si>
    <t>满级后每补给级经验</t>
  </si>
  <si>
    <t>经验/级</t>
  </si>
  <si>
    <t>50级后继续累计，无补给等级上限</t>
  </si>
  <si>
    <t>A13</t>
  </si>
  <si>
    <t>每补给级资源A</t>
  </si>
  <si>
    <t>资源A/级</t>
  </si>
  <si>
    <t>自动到账，免费与付费一致</t>
  </si>
  <si>
    <t>A14</t>
  </si>
  <si>
    <t>常规每周参与天数</t>
  </si>
  <si>
    <t>天/周</t>
  </si>
  <si>
    <t>画像假设，非真实数据</t>
  </si>
  <si>
    <t>A15</t>
  </si>
  <si>
    <t>常规每参与日场数</t>
  </si>
  <si>
    <t>场/日</t>
  </si>
  <si>
    <t>不表示场数上限</t>
  </si>
  <si>
    <t>A16</t>
  </si>
  <si>
    <t>常规每周完成周任务数</t>
  </si>
  <si>
    <t>按周完成五项，四场满足两种情境的全部要求</t>
  </si>
  <si>
    <t>A17</t>
  </si>
  <si>
    <t>轻度每周参与天数</t>
  </si>
  <si>
    <t>示例假设</t>
  </si>
  <si>
    <t>A18</t>
  </si>
  <si>
    <t>轻度每参与日场数</t>
  </si>
  <si>
    <t>累计有效时长达到10分钟时可完成3项日任务</t>
  </si>
  <si>
    <t>A19</t>
  </si>
  <si>
    <t>轻度平均每周完成周任务数</t>
  </si>
  <si>
    <t>每周4场，情境A、B各2场并满足对应行为条件</t>
  </si>
  <si>
    <t>A20</t>
  </si>
  <si>
    <t>晚加入剩余周数</t>
  </si>
  <si>
    <t>周</t>
  </si>
  <si>
    <t>第5周加入</t>
  </si>
  <si>
    <t>A21</t>
  </si>
  <si>
    <t>晚加入每周参与天数</t>
  </si>
  <si>
    <t>A22</t>
  </si>
  <si>
    <t>晚加入每参与日场数</t>
  </si>
  <si>
    <t>不表示限制</t>
  </si>
  <si>
    <t>A23</t>
  </si>
  <si>
    <t>高参与示例每日场数</t>
  </si>
  <si>
    <t>用于情景测算，不是经验供给上限</t>
  </si>
  <si>
    <t>A24</t>
  </si>
  <si>
    <t>标准档价格</t>
  </si>
  <si>
    <t>元</t>
  </si>
  <si>
    <t>建议示例，含皮肤S0与付费路线</t>
  </si>
  <si>
    <t>A25</t>
  </si>
  <si>
    <t>高级档价格</t>
  </si>
  <si>
    <t>含标准内容、10级与装饰A高级款</t>
  </si>
  <si>
    <t>A26</t>
  </si>
  <si>
    <t>高级赠送等级</t>
  </si>
  <si>
    <t>直接高级与补差均只赠送一次</t>
  </si>
  <si>
    <t>A27</t>
  </si>
  <si>
    <t>每溢出赠送等级补偿</t>
  </si>
  <si>
    <t>资源B/级</t>
  </si>
  <si>
    <t>确认页提前显示</t>
  </si>
  <si>
    <t>A28</t>
  </si>
  <si>
    <t>皮肤S0重复转换</t>
  </si>
  <si>
    <t>资源B</t>
  </si>
  <si>
    <t>同款已拥有则转换</t>
  </si>
  <si>
    <t>A29</t>
  </si>
  <si>
    <t>高级装饰A重复转换</t>
  </si>
  <si>
    <t>购买后立即获得</t>
  </si>
  <si>
    <t>A30</t>
  </si>
  <si>
    <t>单场时长下限</t>
  </si>
  <si>
    <t>分钟/场</t>
  </si>
  <si>
    <t>参与耗时的假设下限</t>
  </si>
  <si>
    <t>A31</t>
  </si>
  <si>
    <t>单场时长上限</t>
  </si>
  <si>
    <t>参与耗时的假设上限</t>
  </si>
  <si>
    <t>参与画像与商品测算</t>
  </si>
  <si>
    <t>赛季周数</t>
  </si>
  <si>
    <t>逐周开放组数</t>
  </si>
  <si>
    <t>达到50级所需经验</t>
  </si>
  <si>
    <t>初始1级，共49次升级</t>
  </si>
  <si>
    <t>每日任务全完成经验</t>
  </si>
  <si>
    <t>经验/日</t>
  </si>
  <si>
    <t>只指3项任务奖励，对局经验不限场</t>
  </si>
  <si>
    <t>常规每参与日经验</t>
  </si>
  <si>
    <t>2场对局+全部日任务</t>
  </si>
  <si>
    <t>轻度每参与日经验</t>
  </si>
  <si>
    <t>2场且满足10分钟目标</t>
  </si>
  <si>
    <t>晚加入每参与日经验</t>
  </si>
  <si>
    <t>晚加入场数参数，不是上限</t>
  </si>
  <si>
    <t>全部周任务总奖励</t>
  </si>
  <si>
    <t>8组共40项，每项1200</t>
  </si>
  <si>
    <t>常规画像经验</t>
  </si>
  <si>
    <t>每周3天/每天2场/每周5项任务</t>
  </si>
  <si>
    <t>轻度画像经验</t>
  </si>
  <si>
    <t>每周4场，A/B各2场，行为全部达标</t>
  </si>
  <si>
    <t>晚加入画像经验</t>
  </si>
  <si>
    <t>两种情境合理分配，实际完成当前与历史项</t>
  </si>
  <si>
    <t>高参与情景经验</t>
  </si>
  <si>
    <t>每日4场+日任务+全部周任务；不是上限</t>
  </si>
  <si>
    <t>常规最终等级</t>
  </si>
  <si>
    <t>固定需求曲线</t>
  </si>
  <si>
    <t>常规画像门槛余量</t>
  </si>
  <si>
    <t>正值覆盖满级，满级后进入补给经验</t>
  </si>
  <si>
    <t>常规周任务经验占比</t>
  </si>
  <si>
    <t>比例</t>
  </si>
  <si>
    <t>周任务承担阶段成长</t>
  </si>
  <si>
    <t>标准升级补差</t>
  </si>
  <si>
    <t>高级价减标准价</t>
  </si>
  <si>
    <t>晚加入可完成组数</t>
  </si>
  <si>
    <t>组</t>
  </si>
  <si>
    <t>每组4场，A/B各2场均达标；这是理想情景</t>
  </si>
  <si>
    <t>晚加入可完成周任务数</t>
  </si>
  <si>
    <t>项</t>
  </si>
  <si>
    <t>包括已开放的历史组，不按剩余周数截断</t>
  </si>
  <si>
    <t>参与画像等级</t>
  </si>
  <si>
    <t>画像</t>
  </si>
  <si>
    <t>参与周数</t>
  </si>
  <si>
    <t>最终等级</t>
  </si>
  <si>
    <t>条件</t>
  </si>
  <si>
    <t>常规</t>
  </si>
  <si>
    <t>3天/周、2场/日，完成8组不同内容任务</t>
  </si>
  <si>
    <t>轻度</t>
  </si>
  <si>
    <t>2天/周、2场/日，完成8组不同内容任务</t>
  </si>
  <si>
    <t>晚加入</t>
  </si>
  <si>
    <t>剩4周共24场，完成30项；实际均达标</t>
  </si>
  <si>
    <t>高参与</t>
  </si>
  <si>
    <t>每日4场+日任务+全部周任务，仅为情景</t>
  </si>
  <si>
    <t>参与负担与完成余量</t>
  </si>
  <si>
    <t>情景</t>
  </si>
  <si>
    <t>结果</t>
  </si>
  <si>
    <t>轻度每周耗时下限</t>
  </si>
  <si>
    <t>分钟/周</t>
  </si>
  <si>
    <t>2天，每天2场，按每场10分钟</t>
  </si>
  <si>
    <t>轻度每周耗时上限</t>
  </si>
  <si>
    <t>同上，按每场15分钟</t>
  </si>
  <si>
    <t>常规每周耗时下限</t>
  </si>
  <si>
    <t>3天，每天2场，按每场10分钟</t>
  </si>
  <si>
    <t>常规每周耗时上限</t>
  </si>
  <si>
    <t>轻度满级经验余量</t>
  </si>
  <si>
    <t>全部周任务真实达成</t>
  </si>
  <si>
    <t>漏一周且不补任务经验</t>
  </si>
  <si>
    <t>未补该组任务，仍覆盖满级门槛</t>
  </si>
  <si>
    <t>晚加入两天/周经验</t>
  </si>
  <si>
    <t>剩4周共16场，A/B合理分配，完成20项</t>
  </si>
  <si>
    <t>任务目标可重合，因此耗时按对局估算，不能把五项任务时间相加。画像是假设值；对局时长与任务达成率变化时，应重新检验完成余量。</t>
  </si>
  <si>
    <t>满级补给测算</t>
  </si>
  <si>
    <t>以下情景未购买赠级。达到50级后的经验按每补给级发资源A，循环资源不计入主路线固定数量。</t>
  </si>
  <si>
    <t>累计经验</t>
  </si>
  <si>
    <t>补给等级</t>
  </si>
  <si>
    <t>补给资源A</t>
  </si>
  <si>
    <t>补给余量</t>
  </si>
  <si>
    <t>附表B. 等级测算</t>
  </si>
  <si>
    <t>每级经验引用数值设定；每周预测仅为常规画像。购买即时S0不占等级节点。</t>
  </si>
  <si>
    <t>等级</t>
  </si>
  <si>
    <t>升下一级经验</t>
  </si>
  <si>
    <t>达到本级累计经验</t>
  </si>
  <si>
    <t>免费节点</t>
  </si>
  <si>
    <t>付费节点</t>
  </si>
  <si>
    <t>节点</t>
  </si>
  <si>
    <t>F01</t>
  </si>
  <si>
    <t>P01</t>
  </si>
  <si>
    <t>普通节点</t>
  </si>
  <si>
    <t>初始1级</t>
  </si>
  <si>
    <t>F02</t>
  </si>
  <si>
    <t>P02</t>
  </si>
  <si>
    <t>免费与付费共用等级</t>
  </si>
  <si>
    <t>F03</t>
  </si>
  <si>
    <t>P03</t>
  </si>
  <si>
    <t>F04</t>
  </si>
  <si>
    <t>P04</t>
  </si>
  <si>
    <t>F05</t>
  </si>
  <si>
    <t>P05</t>
  </si>
  <si>
    <t>阶段节点</t>
  </si>
  <si>
    <t>F06</t>
  </si>
  <si>
    <t>P06</t>
  </si>
  <si>
    <t>F07</t>
  </si>
  <si>
    <t>P07</t>
  </si>
  <si>
    <t>F08</t>
  </si>
  <si>
    <t>P08</t>
  </si>
  <si>
    <t>F09</t>
  </si>
  <si>
    <t>P09</t>
  </si>
  <si>
    <t>F10</t>
  </si>
  <si>
    <t>P10</t>
  </si>
  <si>
    <t>F11</t>
  </si>
  <si>
    <t>P11</t>
  </si>
  <si>
    <t>F12</t>
  </si>
  <si>
    <t>P12</t>
  </si>
  <si>
    <t>F13</t>
  </si>
  <si>
    <t>P13</t>
  </si>
  <si>
    <t>F14</t>
  </si>
  <si>
    <t>P14</t>
  </si>
  <si>
    <t>F15</t>
  </si>
  <si>
    <t>P15</t>
  </si>
  <si>
    <t>F16</t>
  </si>
  <si>
    <t>P16</t>
  </si>
  <si>
    <t>F17</t>
  </si>
  <si>
    <t>P17</t>
  </si>
  <si>
    <t>F18</t>
  </si>
  <si>
    <t>P18</t>
  </si>
  <si>
    <t>F19</t>
  </si>
  <si>
    <t>P19</t>
  </si>
  <si>
    <t>F20</t>
  </si>
  <si>
    <t>P20</t>
  </si>
  <si>
    <t>F21</t>
  </si>
  <si>
    <t>P21</t>
  </si>
  <si>
    <t>F22</t>
  </si>
  <si>
    <t>P22</t>
  </si>
  <si>
    <t>F23</t>
  </si>
  <si>
    <t>P23</t>
  </si>
  <si>
    <t>F24</t>
  </si>
  <si>
    <t>P24</t>
  </si>
  <si>
    <t>F25</t>
  </si>
  <si>
    <t>P25</t>
  </si>
  <si>
    <t>F26</t>
  </si>
  <si>
    <t>P26</t>
  </si>
  <si>
    <t>F27</t>
  </si>
  <si>
    <t>P27</t>
  </si>
  <si>
    <t>F28</t>
  </si>
  <si>
    <t>P28</t>
  </si>
  <si>
    <t>F29</t>
  </si>
  <si>
    <t>P29</t>
  </si>
  <si>
    <t>F30</t>
  </si>
  <si>
    <t>P30</t>
  </si>
  <si>
    <t>F31</t>
  </si>
  <si>
    <t>P31</t>
  </si>
  <si>
    <t>F32</t>
  </si>
  <si>
    <t>P32</t>
  </si>
  <si>
    <t>F33</t>
  </si>
  <si>
    <t>P33</t>
  </si>
  <si>
    <t>F34</t>
  </si>
  <si>
    <t>P34</t>
  </si>
  <si>
    <t>F35</t>
  </si>
  <si>
    <t>P35</t>
  </si>
  <si>
    <t>F36</t>
  </si>
  <si>
    <t>P36</t>
  </si>
  <si>
    <t>F37</t>
  </si>
  <si>
    <t>P37</t>
  </si>
  <si>
    <t>F38</t>
  </si>
  <si>
    <t>P38</t>
  </si>
  <si>
    <t>F39</t>
  </si>
  <si>
    <t>P39</t>
  </si>
  <si>
    <t>F40</t>
  </si>
  <si>
    <t>P40</t>
  </si>
  <si>
    <t>F41</t>
  </si>
  <si>
    <t>P41</t>
  </si>
  <si>
    <t>F42</t>
  </si>
  <si>
    <t>P42</t>
  </si>
  <si>
    <t>F43</t>
  </si>
  <si>
    <t>P43</t>
  </si>
  <si>
    <t>F44</t>
  </si>
  <si>
    <t>P44</t>
  </si>
  <si>
    <t>F45</t>
  </si>
  <si>
    <t>P45</t>
  </si>
  <si>
    <t>F46</t>
  </si>
  <si>
    <t>P46</t>
  </si>
  <si>
    <t>F47</t>
  </si>
  <si>
    <t>P47</t>
  </si>
  <si>
    <t>F48</t>
  </si>
  <si>
    <t>P48</t>
  </si>
  <si>
    <t>F49</t>
  </si>
  <si>
    <t>P49</t>
  </si>
  <si>
    <t>F50</t>
  </si>
  <si>
    <t>P50</t>
  </si>
  <si>
    <t>主路线终点，随后每补给级发资源A</t>
  </si>
  <si>
    <t>常规画像逐周预测</t>
  </si>
  <si>
    <t>每周3参与日，每日2场并完成3项日任务，每周完成5项周任务。按周末累计预测：第6周达到50级。</t>
  </si>
  <si>
    <t>周次</t>
  </si>
  <si>
    <t>对局经验</t>
  </si>
  <si>
    <t>每日任务经验</t>
  </si>
  <si>
    <t>每周任务经验</t>
  </si>
  <si>
    <t>预测等级</t>
  </si>
  <si>
    <t>条件预测，不是真实行为数据</t>
  </si>
  <si>
    <t>附表C. 任务原则</t>
  </si>
  <si>
    <t>3项每日目标与5项周任务设计模板；每周实例内容根据游戏决定。耗时重合不相加，历史保留，同类跨周不重复计数。</t>
  </si>
  <si>
    <t>任务编号</t>
  </si>
  <si>
    <t>分类</t>
  </si>
  <si>
    <t>周期</t>
  </si>
  <si>
    <t>统计内容</t>
  </si>
  <si>
    <t>目标值</t>
  </si>
  <si>
    <t>奖励经验</t>
  </si>
  <si>
    <t>开放时刻</t>
  </si>
  <si>
    <t>保留/刷新</t>
  </si>
  <si>
    <t>设计原理</t>
  </si>
  <si>
    <t>耗时、并行与计数</t>
  </si>
  <si>
    <t>D01</t>
  </si>
  <si>
    <t>每日</t>
  </si>
  <si>
    <t>正常结算场次</t>
  </si>
  <si>
    <t>系统开放</t>
  </si>
  <si>
    <t>每日05:00重置</t>
  </si>
  <si>
    <t>完成1场正常对局</t>
  </si>
  <si>
    <t>正常结算，完成自动到账</t>
  </si>
  <si>
    <t>D02</t>
  </si>
  <si>
    <t>有效参与分钟</t>
  </si>
  <si>
    <t>累计参与10分钟</t>
  </si>
  <si>
    <t>有效参与时长，排除等待和挂机</t>
  </si>
  <si>
    <t>D03</t>
  </si>
  <si>
    <t>完成2场正常对局</t>
  </si>
  <si>
    <t>W01</t>
  </si>
  <si>
    <t>每周</t>
  </si>
  <si>
    <t>基础参与结算局</t>
  </si>
  <si>
    <t>每7天开放新一组</t>
  </si>
  <si>
    <t>开放后保留至赛季结束</t>
  </si>
  <si>
    <t>基础参与：承接自然游玩；正常完成4场，不附加胜利、排名或高难门槛。</t>
  </si>
  <si>
    <t>整组40–60分钟；可与其余四项一起推进；单场最多1次；同类跨周只计一个未完成任务</t>
  </si>
  <si>
    <t>W02</t>
  </si>
  <si>
    <t>情境A体验达标局</t>
  </si>
  <si>
    <t>玩法体验：引导体验本周情境A；具体玩法或内容范围根据游戏内容确定。</t>
  </si>
  <si>
    <t>2场约20–30分钟；与第1、3项同时推进；单场最多1次；同类跨周只计一个未完成任务</t>
  </si>
  <si>
    <t>W03</t>
  </si>
  <si>
    <t>情境A机制达标局</t>
  </si>
  <si>
    <t>机制应用：在情境A中完成低难度有效行为；行为和单场门槛根据游戏内容确定，避免空操作计数。</t>
  </si>
  <si>
    <t>2场约20–30分钟；与第1、2项同时推进；单场最多1次；同类跨周只计一个未完成任务</t>
  </si>
  <si>
    <t>W04</t>
  </si>
  <si>
    <t>情境B操作达标局</t>
  </si>
  <si>
    <t>操作拓展：引导进入不同于A的情境B并完成另一类有效操作；目标根据游戏内容确定。</t>
  </si>
  <si>
    <t>2场约20–30分钟；与第1、5项同时推进；单场最多1次；同类跨周只计一个未完成任务</t>
  </si>
  <si>
    <t>W05</t>
  </si>
  <si>
    <t>情境B主题达标局</t>
  </si>
  <si>
    <t>赛季主题：在情境B中体验本季内容；主题目标根据游戏内容确定，优先尝试而非稀有成果。</t>
  </si>
  <si>
    <t>2场约20–30分钟；与第1、4项同时推进；单场最多1次；同类跨周只计一个未完成任务</t>
  </si>
  <si>
    <t>附表D. 奖励清单</t>
  </si>
  <si>
    <t>100节点混排资源A/B、装饰A/B与S1/S2。S0和高级装饰属于购买即时奖励，另列下方。</t>
  </si>
  <si>
    <t>节点编号</t>
  </si>
  <si>
    <t>路线</t>
  </si>
  <si>
    <t>奖励编号</t>
  </si>
  <si>
    <t>名称</t>
  </si>
  <si>
    <t>类型</t>
  </si>
  <si>
    <t>数量</t>
  </si>
  <si>
    <t>领取条件</t>
  </si>
  <si>
    <t>叠加规则</t>
  </si>
  <si>
    <t>重复转资源B</t>
  </si>
  <si>
    <t>免费</t>
  </si>
  <si>
    <t>RA</t>
  </si>
  <si>
    <t>资源A</t>
  </si>
  <si>
    <t>达到等级</t>
  </si>
  <si>
    <t>可叠加</t>
  </si>
  <si>
    <t>普通奖励</t>
  </si>
  <si>
    <t>付费</t>
  </si>
  <si>
    <t>RB</t>
  </si>
  <si>
    <t>达到等级且有付费权益</t>
  </si>
  <si>
    <t>V01</t>
  </si>
  <si>
    <t>装饰A-01</t>
  </si>
  <si>
    <t>装饰A</t>
  </si>
  <si>
    <t>唯一</t>
  </si>
  <si>
    <t>阶段奖励</t>
  </si>
  <si>
    <t>V10</t>
  </si>
  <si>
    <t>装饰A-08</t>
  </si>
  <si>
    <t>V02</t>
  </si>
  <si>
    <t>装饰A-02</t>
  </si>
  <si>
    <t>V11</t>
  </si>
  <si>
    <t>装饰B-03</t>
  </si>
  <si>
    <t>装饰B</t>
  </si>
  <si>
    <t>V03</t>
  </si>
  <si>
    <t>装饰B-01</t>
  </si>
  <si>
    <t>V12</t>
  </si>
  <si>
    <t>装饰A-09</t>
  </si>
  <si>
    <t>V04</t>
  </si>
  <si>
    <t>装饰A-03</t>
  </si>
  <si>
    <t>V13</t>
  </si>
  <si>
    <t>装饰B-04</t>
  </si>
  <si>
    <t>V05</t>
  </si>
  <si>
    <t>装饰A-04</t>
  </si>
  <si>
    <t>V14</t>
  </si>
  <si>
    <t>装饰A-10</t>
  </si>
  <si>
    <t>V06</t>
  </si>
  <si>
    <t>装饰A-05</t>
  </si>
  <si>
    <t>V15</t>
  </si>
  <si>
    <t>皮肤S1</t>
  </si>
  <si>
    <t>皮肤</t>
  </si>
  <si>
    <t>V07</t>
  </si>
  <si>
    <t>装饰B-02</t>
  </si>
  <si>
    <t>V16</t>
  </si>
  <si>
    <t>装饰A-11</t>
  </si>
  <si>
    <t>V08</t>
  </si>
  <si>
    <t>装饰A-06</t>
  </si>
  <si>
    <t>V17</t>
  </si>
  <si>
    <t>装饰B-05</t>
  </si>
  <si>
    <t>V18</t>
  </si>
  <si>
    <t>装饰A-12</t>
  </si>
  <si>
    <t>V09</t>
  </si>
  <si>
    <t>装饰A-07</t>
  </si>
  <si>
    <t>V19</t>
  </si>
  <si>
    <t>皮肤S2</t>
  </si>
  <si>
    <t>奖励类型说明</t>
  </si>
  <si>
    <t>用途</t>
  </si>
  <si>
    <t>数量口径</t>
  </si>
  <si>
    <t>转换/边界</t>
  </si>
  <si>
    <t>类型示例</t>
  </si>
  <si>
    <t>常规可叠加经济资源</t>
  </si>
  <si>
    <t>免费100、付费300</t>
  </si>
  <si>
    <t>普通资源不设重复转换</t>
  </si>
  <si>
    <t>经济资源</t>
  </si>
  <si>
    <t>外观兑换资源</t>
  </si>
  <si>
    <t>免费20、付费80</t>
  </si>
  <si>
    <t>重复与提级溢出单列</t>
  </si>
  <si>
    <t>头像、名片、边框等</t>
  </si>
  <si>
    <t>13款各1件</t>
  </si>
  <si>
    <t>重复80B</t>
  </si>
  <si>
    <t>二维装饰</t>
  </si>
  <si>
    <t>动作/挂件/展示等</t>
  </si>
  <si>
    <t>5款各1件</t>
  </si>
  <si>
    <t>重复120B</t>
  </si>
  <si>
    <t>展示外观</t>
  </si>
  <si>
    <t>购买S0
30级S1，50级S2</t>
  </si>
  <si>
    <t>3件各1</t>
  </si>
  <si>
    <t>S0重复200B，S1/S2重复500B</t>
  </si>
  <si>
    <t>角色皮肤</t>
  </si>
  <si>
    <t>21款外观奖励</t>
  </si>
  <si>
    <t>外观编号</t>
  </si>
  <si>
    <t>类别</t>
  </si>
  <si>
    <t>重复转换B</t>
  </si>
  <si>
    <t>取得条件</t>
  </si>
  <si>
    <t>形式</t>
  </si>
  <si>
    <t>免费5级</t>
  </si>
  <si>
    <t>免费10级</t>
  </si>
  <si>
    <t>免费15级</t>
  </si>
  <si>
    <t>免费20级</t>
  </si>
  <si>
    <t>免费25级</t>
  </si>
  <si>
    <t>免费30级</t>
  </si>
  <si>
    <t>免费35级</t>
  </si>
  <si>
    <t>免费40级</t>
  </si>
  <si>
    <t>免费50级</t>
  </si>
  <si>
    <t>付费5级</t>
  </si>
  <si>
    <t>付费10级</t>
  </si>
  <si>
    <t>付费15级</t>
  </si>
  <si>
    <t>付费20级</t>
  </si>
  <si>
    <t>付费25级</t>
  </si>
  <si>
    <t>付费30级</t>
  </si>
  <si>
    <t>付费35级</t>
  </si>
  <si>
    <t>付费40级</t>
  </si>
  <si>
    <t>付费45级</t>
  </si>
  <si>
    <t>付费50级</t>
  </si>
  <si>
    <t>V20</t>
  </si>
  <si>
    <t>皮肤S0</t>
  </si>
  <si>
    <t>首次购买标准/高级时直接发放</t>
  </si>
  <si>
    <t>V21</t>
  </si>
  <si>
    <t>装饰A-高级款</t>
  </si>
  <si>
    <t>高级直购/补差时直接发放</t>
  </si>
  <si>
    <t>等级奖励数量汇总</t>
  </si>
  <si>
    <t>节点数</t>
  </si>
  <si>
    <t>总数量</t>
  </si>
  <si>
    <t>S0×1和装饰A高级款×1为购买即时奖励，不计上述100节点。满级补给资源A按实际补给等级另计；重复转换与赠级溢出资源B按玩家状态另计。</t>
  </si>
  <si>
    <t>满级补给基础奖励</t>
  </si>
  <si>
    <t>补给每级经验</t>
  </si>
  <si>
    <t>奖励名称</t>
  </si>
  <si>
    <t>每级数量</t>
  </si>
  <si>
    <t>发放方式</t>
  </si>
  <si>
    <t>升级自动到账</t>
  </si>
  <si>
    <t>补给等级无上限，免费与付费一致。仅给资源A，不新增皮肤或装饰，不生成待领红点。数量随实际获得经验变化，测算见附表A。</t>
  </si>
  <si>
    <t>附表E. 商品比较</t>
  </si>
  <si>
    <t>两个档位和补差升级。成长不依赖购买，价格为本案设定。</t>
  </si>
  <si>
    <t>档位</t>
  </si>
  <si>
    <t>价格</t>
  </si>
  <si>
    <t>购买条件</t>
  </si>
  <si>
    <t>内容</t>
  </si>
  <si>
    <t>赠级</t>
  </si>
  <si>
    <t>边界</t>
  </si>
  <si>
    <t>即时奖励</t>
  </si>
  <si>
    <t>等级奖励</t>
  </si>
  <si>
    <t>标准</t>
  </si>
  <si>
    <t>未购买标准/高级</t>
  </si>
  <si>
    <t>S0+付费路线</t>
  </si>
  <si>
    <t>当前等级不变</t>
  </si>
  <si>
    <t>立即获得S0</t>
  </si>
  <si>
    <t>达到等级后主动领取</t>
  </si>
  <si>
    <t>高级</t>
  </si>
  <si>
    <t>尚未拥有高级</t>
  </si>
  <si>
    <t>标准内容+高级装饰+10级</t>
  </si>
  <si>
    <t>赠级超出转资源B</t>
  </si>
  <si>
    <t>S0和高级装饰立即获得</t>
  </si>
  <si>
    <t>标准升高级</t>
  </si>
  <si>
    <t>已标准，尚未高级</t>
  </si>
  <si>
    <t>高级装饰+10级；S0不重复</t>
  </si>
  <si>
    <t>每溢出级转80资源B</t>
  </si>
  <si>
    <t>仅高级装饰新增</t>
  </si>
  <si>
    <t>原领取状态保留</t>
  </si>
  <si>
    <t>45级高级赠级示例</t>
  </si>
  <si>
    <t>字段</t>
  </si>
  <si>
    <t>值</t>
  </si>
  <si>
    <t>当前等级</t>
  </si>
  <si>
    <t>黄色可改</t>
  </si>
  <si>
    <t>赠送等级</t>
  </si>
  <si>
    <t>高级内容</t>
  </si>
  <si>
    <t>实际提升</t>
  </si>
  <si>
    <t>不超过50级</t>
  </si>
  <si>
    <t>溢出等级</t>
  </si>
  <si>
    <t>赠送减实际</t>
  </si>
  <si>
    <t>转换资源</t>
  </si>
  <si>
    <t>每级80B</t>
  </si>
  <si>
    <t>当前加实际</t>
  </si>
  <si>
    <t>不同购买方式的新增内容</t>
  </si>
  <si>
    <t>购买方式</t>
  </si>
  <si>
    <t>高级装饰A</t>
  </si>
  <si>
    <t>付费路线</t>
  </si>
  <si>
    <t>S0重复转换资源B</t>
  </si>
  <si>
    <t>标准购买</t>
  </si>
  <si>
    <t>开放</t>
  </si>
  <si>
    <t>高级购买</t>
  </si>
  <si>
    <t>标准补差</t>
  </si>
  <si>
    <t>保持已开放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</si>
</sst>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2">
    <font>
      <sz val="11"/>
      <name val="Carlito"/>
      <charset val="134"/>
    </font>
    <font>
      <b/>
      <sz val="20"/>
      <color rgb="FF18344C"/>
      <name val="Microsoft YaHei"/>
      <charset val="134"/>
    </font>
    <font>
      <sz val="10"/>
      <color rgb="FF617486"/>
      <name val="Microsoft YaHei"/>
      <charset val="134"/>
    </font>
    <font>
      <sz val="11"/>
      <color rgb="FF24384A"/>
      <name val="Microsoft YaHei"/>
      <charset val="134"/>
    </font>
    <font>
      <b/>
      <sz val="11"/>
      <color rgb="FFFFFFFF"/>
      <name val="Microsoft YaHei"/>
      <charset val="134"/>
    </font>
    <font>
      <sz val="11"/>
      <color rgb="FF326B99"/>
      <name val="Microsoft YaHei"/>
      <charset val="134"/>
    </font>
    <font>
      <b/>
      <sz val="16"/>
      <color rgb="FFFFFFFF"/>
      <name val="Microsoft YaHei"/>
      <charset val="134"/>
    </font>
    <font>
      <b/>
      <sz val="11"/>
      <color rgb="FF326B99"/>
      <name val="Microsoft YaHei"/>
      <charset val="134"/>
    </font>
    <font>
      <sz val="11"/>
      <color rgb="FF617486"/>
      <name val="Microsoft YaHei"/>
      <charset val="134"/>
    </font>
    <font>
      <sz val="11"/>
      <color rgb="FFFF0000"/>
      <name val="Microsoft YaHei"/>
      <charset val="134"/>
    </font>
    <font>
      <b/>
      <sz val="15"/>
      <color rgb="FF18344C"/>
      <name val="Microsoft YaHei"/>
      <charset val="134"/>
    </font>
    <font>
      <sz val="12"/>
      <color rgb="FF24384A"/>
      <name val="Microsoft YaHe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18344C"/>
        <bgColor indexed="64"/>
      </patternFill>
    </fill>
    <fill>
      <patternFill patternType="solid">
        <fgColor rgb="FFFFF0CE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rgb="FF326B99"/>
        <bgColor indexed="64"/>
      </patternFill>
    </fill>
    <fill>
      <patternFill patternType="solid">
        <fgColor rgb="FFC892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1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49"/>
    <xf numFmtId="0" fontId="1" fillId="0" borderId="0" xfId="49" applyNumberFormat="1" applyFont="1" applyFill="1" applyBorder="1" applyAlignment="1">
      <alignment horizontal="left"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3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4" fillId="2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vertical="center" wrapText="1"/>
    </xf>
    <xf numFmtId="0" fontId="6" fillId="2" borderId="0" xfId="49" applyNumberFormat="1" applyFont="1" applyFill="1" applyBorder="1" applyAlignment="1">
      <alignment horizontal="left" vertical="center" wrapText="1"/>
    </xf>
    <xf numFmtId="0" fontId="4" fillId="2" borderId="0" xfId="49" applyNumberFormat="1" applyFont="1" applyFill="1" applyBorder="1" applyAlignment="1">
      <alignment vertical="center" wrapText="1"/>
    </xf>
    <xf numFmtId="0" fontId="3" fillId="3" borderId="0" xfId="49" applyNumberFormat="1" applyFont="1" applyFill="1" applyBorder="1" applyAlignment="1">
      <alignment vertical="center" wrapText="1"/>
    </xf>
    <xf numFmtId="0" fontId="4" fillId="2" borderId="0" xfId="49" applyNumberFormat="1" applyFont="1" applyFill="1" applyBorder="1" applyAlignment="1">
      <alignment horizontal="left" vertical="center" wrapText="1"/>
    </xf>
    <xf numFmtId="0" fontId="3" fillId="4" borderId="0" xfId="49" applyNumberFormat="1" applyFont="1" applyFill="1" applyBorder="1" applyAlignment="1">
      <alignment horizontal="left" vertical="center" wrapText="1"/>
    </xf>
    <xf numFmtId="0" fontId="3" fillId="5" borderId="0" xfId="49" applyNumberFormat="1" applyFont="1" applyFill="1" applyBorder="1" applyAlignment="1">
      <alignment horizontal="left" vertical="center" wrapText="1"/>
    </xf>
    <xf numFmtId="1" fontId="3" fillId="0" borderId="0" xfId="49" applyNumberFormat="1" applyFont="1" applyFill="1" applyBorder="1" applyAlignment="1">
      <alignment vertical="center" wrapText="1"/>
    </xf>
    <xf numFmtId="3" fontId="3" fillId="0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wrapText="1"/>
    </xf>
    <xf numFmtId="0" fontId="5" fillId="5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3" fontId="5" fillId="0" borderId="0" xfId="49" applyNumberFormat="1" applyFont="1" applyFill="1" applyBorder="1" applyAlignment="1">
      <alignment vertical="center" wrapText="1"/>
    </xf>
    <xf numFmtId="3" fontId="3" fillId="3" borderId="0" xfId="49" applyNumberFormat="1" applyFont="1" applyFill="1" applyBorder="1" applyAlignment="1">
      <alignment vertical="center" wrapText="1"/>
    </xf>
    <xf numFmtId="3" fontId="7" fillId="0" borderId="0" xfId="49" applyNumberFormat="1" applyFont="1" applyFill="1" applyBorder="1" applyAlignment="1">
      <alignment vertical="center" wrapText="1"/>
    </xf>
    <xf numFmtId="176" fontId="7" fillId="0" borderId="0" xfId="49" applyNumberFormat="1" applyFont="1" applyFill="1" applyBorder="1" applyAlignment="1">
      <alignment vertical="center" wrapText="1"/>
    </xf>
    <xf numFmtId="0" fontId="8" fillId="0" borderId="0" xfId="49" applyNumberFormat="1" applyFont="1" applyFill="1" applyBorder="1" applyAlignment="1">
      <alignment horizontal="left" vertical="center" wrapText="1"/>
    </xf>
    <xf numFmtId="0" fontId="3" fillId="5" borderId="0" xfId="49" applyNumberFormat="1" applyFont="1" applyFill="1" applyBorder="1" applyAlignment="1">
      <alignment vertical="center" wrapText="1"/>
    </xf>
    <xf numFmtId="0" fontId="1" fillId="5" borderId="0" xfId="49" applyNumberFormat="1" applyFont="1" applyFill="1" applyBorder="1" applyAlignment="1">
      <alignment horizontal="left" vertical="center" wrapText="1"/>
    </xf>
    <xf numFmtId="0" fontId="2" fillId="5" borderId="0" xfId="49" applyNumberFormat="1" applyFont="1" applyFill="1" applyBorder="1" applyAlignment="1">
      <alignment horizontal="left" vertical="center" wrapText="1"/>
    </xf>
    <xf numFmtId="0" fontId="3" fillId="6" borderId="0" xfId="49" applyNumberFormat="1" applyFont="1" applyFill="1" applyBorder="1" applyAlignment="1">
      <alignment vertical="center" wrapText="1"/>
    </xf>
    <xf numFmtId="0" fontId="3" fillId="7" borderId="0" xfId="49" applyNumberFormat="1" applyFont="1" applyFill="1" applyBorder="1" applyAlignment="1">
      <alignment vertical="center" wrapText="1"/>
    </xf>
    <xf numFmtId="0" fontId="7" fillId="5" borderId="0" xfId="49" applyNumberFormat="1" applyFont="1" applyFill="1" applyBorder="1" applyAlignment="1">
      <alignment horizontal="left" vertical="center" wrapText="1"/>
    </xf>
    <xf numFmtId="0" fontId="3" fillId="8" borderId="0" xfId="49" applyNumberFormat="1" applyFont="1" applyFill="1" applyBorder="1" applyAlignment="1">
      <alignment vertical="center" wrapText="1"/>
    </xf>
    <xf numFmtId="0" fontId="7" fillId="4" borderId="0" xfId="49" applyNumberFormat="1" applyFont="1" applyFill="1" applyBorder="1" applyAlignment="1">
      <alignment horizontal="left" vertical="center" wrapText="1"/>
    </xf>
    <xf numFmtId="0" fontId="7" fillId="9" borderId="0" xfId="49" applyNumberFormat="1" applyFont="1" applyFill="1" applyBorder="1" applyAlignment="1">
      <alignment horizontal="left" vertical="center" wrapText="1"/>
    </xf>
    <xf numFmtId="0" fontId="3" fillId="9" borderId="0" xfId="49" applyNumberFormat="1" applyFont="1" applyFill="1" applyBorder="1" applyAlignment="1">
      <alignment horizontal="left" vertical="center" wrapText="1"/>
    </xf>
    <xf numFmtId="0" fontId="9" fillId="5" borderId="0" xfId="49" applyNumberFormat="1" applyFont="1" applyFill="1" applyBorder="1" applyAlignment="1">
      <alignment horizontal="left" vertical="center" wrapText="1"/>
    </xf>
    <xf numFmtId="0" fontId="3" fillId="10" borderId="0" xfId="49" applyNumberFormat="1" applyFont="1" applyFill="1" applyBorder="1" applyAlignment="1">
      <alignment vertical="center" wrapText="1"/>
    </xf>
    <xf numFmtId="0" fontId="10" fillId="5" borderId="0" xfId="49" applyNumberFormat="1" applyFont="1" applyFill="1" applyBorder="1" applyAlignment="1">
      <alignment horizontal="left" vertical="center" wrapText="1"/>
    </xf>
    <xf numFmtId="0" fontId="10" fillId="6" borderId="0" xfId="49" applyNumberFormat="1" applyFont="1" applyFill="1" applyBorder="1" applyAlignment="1">
      <alignment horizontal="left" vertical="center" wrapText="1"/>
    </xf>
    <xf numFmtId="0" fontId="11" fillId="6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6.png"/><Relationship Id="rId7" Type="http://schemas.openxmlformats.org/officeDocument/2006/relationships/image" Target="../media/image20.png"/><Relationship Id="rId6" Type="http://schemas.openxmlformats.org/officeDocument/2006/relationships/image" Target="../media/image19.png"/><Relationship Id="rId5" Type="http://schemas.openxmlformats.org/officeDocument/2006/relationships/image" Target="../media/image7.png"/><Relationship Id="rId4" Type="http://schemas.openxmlformats.org/officeDocument/2006/relationships/image" Target="../media/image18.png"/><Relationship Id="rId3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114300</xdr:colOff>
      <xdr:row>4</xdr:row>
      <xdr:rowOff>114300</xdr:rowOff>
    </xdr:from>
    <xdr:ext cx="10096500" cy="5679281"/>
    <xdr:pic>
      <xdr:nvPicPr>
        <xdr:cNvPr id="2" name="6bc85e93-5e3d-4635-853e-09f939bebb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914400"/>
          <a:ext cx="10096500" cy="56788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114300</xdr:colOff>
      <xdr:row>4</xdr:row>
      <xdr:rowOff>114300</xdr:rowOff>
    </xdr:from>
    <xdr:ext cx="4533900" cy="2550319"/>
    <xdr:pic>
      <xdr:nvPicPr>
        <xdr:cNvPr id="2" name="0d6c4424-4d27-4098-b9a1-5663519b706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1308100"/>
          <a:ext cx="4533900" cy="255016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21</xdr:row>
      <xdr:rowOff>114300</xdr:rowOff>
    </xdr:from>
    <xdr:ext cx="4533900" cy="4110736"/>
    <xdr:pic>
      <xdr:nvPicPr>
        <xdr:cNvPr id="3" name="fc1e741d-9016-44aa-acd4-e4a38ab8aee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0" y="6946900"/>
          <a:ext cx="4533900" cy="41103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113665</xdr:colOff>
      <xdr:row>4</xdr:row>
      <xdr:rowOff>252095</xdr:rowOff>
    </xdr:from>
    <xdr:ext cx="4533900" cy="967232"/>
    <xdr:pic>
      <xdr:nvPicPr>
        <xdr:cNvPr id="2" name="4b33b97e-9098-4878-9502-fe6682c346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215" y="1445895"/>
          <a:ext cx="4533900" cy="967105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24</xdr:row>
      <xdr:rowOff>114300</xdr:rowOff>
    </xdr:from>
    <xdr:ext cx="4533900" cy="4295274"/>
    <xdr:pic>
      <xdr:nvPicPr>
        <xdr:cNvPr id="3" name="2d9b42e7-7c77-48fc-8778-7d7a316873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0" y="7962900"/>
          <a:ext cx="4533900" cy="4295140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44</xdr:row>
      <xdr:rowOff>114300</xdr:rowOff>
    </xdr:from>
    <xdr:ext cx="4113068" cy="4762500"/>
    <xdr:pic>
      <xdr:nvPicPr>
        <xdr:cNvPr id="4" name="18b77aab-ab62-48ca-ab26-64c3a182c9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4035" y="146177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64</xdr:row>
      <xdr:rowOff>114300</xdr:rowOff>
    </xdr:from>
    <xdr:ext cx="4533900" cy="2947035"/>
    <xdr:pic>
      <xdr:nvPicPr>
        <xdr:cNvPr id="5" name="d5b837c2-444a-46b9-91f3-db7ef624755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23850" y="21272500"/>
          <a:ext cx="4533900" cy="2947035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84</xdr:row>
      <xdr:rowOff>114300</xdr:rowOff>
    </xdr:from>
    <xdr:ext cx="4113068" cy="4762500"/>
    <xdr:pic>
      <xdr:nvPicPr>
        <xdr:cNvPr id="6" name="7b795f12-51cf-42e8-bd8d-aed9b2eb4bc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4035" y="279273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104</xdr:row>
      <xdr:rowOff>114300</xdr:rowOff>
    </xdr:from>
    <xdr:ext cx="4533900" cy="3400425"/>
    <xdr:pic>
      <xdr:nvPicPr>
        <xdr:cNvPr id="7" name="bb8e59c6-e0ee-4f3d-a793-051922d0c91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23850" y="34582100"/>
          <a:ext cx="4533900" cy="34004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114300</xdr:colOff>
      <xdr:row>4</xdr:row>
      <xdr:rowOff>114300</xdr:rowOff>
    </xdr:from>
    <xdr:ext cx="4533900" cy="2510039"/>
    <xdr:pic>
      <xdr:nvPicPr>
        <xdr:cNvPr id="2" name="04789275-7414-4f31-92aa-f17ba1b68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1308100"/>
          <a:ext cx="4533900" cy="250952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24</xdr:row>
      <xdr:rowOff>114300</xdr:rowOff>
    </xdr:from>
    <xdr:ext cx="4533900" cy="2843992"/>
    <xdr:pic>
      <xdr:nvPicPr>
        <xdr:cNvPr id="3" name="98611e78-253f-427c-b2bf-6bdd76a1315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0" y="7962900"/>
          <a:ext cx="4533900" cy="284353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44</xdr:row>
      <xdr:rowOff>114300</xdr:rowOff>
    </xdr:from>
    <xdr:ext cx="4533900" cy="4309696"/>
    <xdr:pic>
      <xdr:nvPicPr>
        <xdr:cNvPr id="4" name="5bf55487-57d3-4d30-9082-cb3d5b5d4b2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3850" y="14617700"/>
          <a:ext cx="4533900" cy="430911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64</xdr:row>
      <xdr:rowOff>114300</xdr:rowOff>
    </xdr:from>
    <xdr:ext cx="4533900" cy="4309696"/>
    <xdr:pic>
      <xdr:nvPicPr>
        <xdr:cNvPr id="5" name="08234379-cbdd-40ca-b93a-8bf240532c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23850" y="21272500"/>
          <a:ext cx="4533900" cy="430911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87</xdr:row>
      <xdr:rowOff>114300</xdr:rowOff>
    </xdr:from>
    <xdr:ext cx="4533900" cy="4655779"/>
    <xdr:pic>
      <xdr:nvPicPr>
        <xdr:cNvPr id="6" name="06c8dc57-80e7-45c9-8d87-ad52863805c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23850" y="28943300"/>
          <a:ext cx="4533900" cy="465518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114300</xdr:colOff>
      <xdr:row>4</xdr:row>
      <xdr:rowOff>114300</xdr:rowOff>
    </xdr:from>
    <xdr:ext cx="4533900" cy="5443764"/>
    <xdr:pic>
      <xdr:nvPicPr>
        <xdr:cNvPr id="2" name="08a772e9-3dc9-44c5-96f1-8d1fdb9fb2c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1308100"/>
          <a:ext cx="4533900" cy="544322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24</xdr:row>
      <xdr:rowOff>114300</xdr:rowOff>
    </xdr:from>
    <xdr:ext cx="4533900" cy="4655779"/>
    <xdr:pic>
      <xdr:nvPicPr>
        <xdr:cNvPr id="3" name="bb93bf6a-a4b3-433d-949e-05f9540e9cf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0" y="7962900"/>
          <a:ext cx="4533900" cy="4655185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44</xdr:row>
      <xdr:rowOff>114300</xdr:rowOff>
    </xdr:from>
    <xdr:ext cx="4533900" cy="4655779"/>
    <xdr:pic>
      <xdr:nvPicPr>
        <xdr:cNvPr id="4" name="7f0dfe05-48b3-4208-a289-2c67ba93c5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3850" y="14617700"/>
          <a:ext cx="4533900" cy="4655185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64</xdr:row>
      <xdr:rowOff>114300</xdr:rowOff>
    </xdr:from>
    <xdr:ext cx="4533900" cy="5443764"/>
    <xdr:pic>
      <xdr:nvPicPr>
        <xdr:cNvPr id="5" name="c464c2ac-14ed-451a-966a-54484dd29c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21272500"/>
          <a:ext cx="4533900" cy="54432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114300</xdr:colOff>
      <xdr:row>4</xdr:row>
      <xdr:rowOff>114300</xdr:rowOff>
    </xdr:from>
    <xdr:ext cx="4533900" cy="1395046"/>
    <xdr:pic>
      <xdr:nvPicPr>
        <xdr:cNvPr id="2" name="1e50e3ab-3c82-4ee4-b82d-93e07c4c57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" y="1308100"/>
          <a:ext cx="4533900" cy="1394460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24</xdr:row>
      <xdr:rowOff>114300</xdr:rowOff>
    </xdr:from>
    <xdr:ext cx="4113068" cy="4762500"/>
    <xdr:pic>
      <xdr:nvPicPr>
        <xdr:cNvPr id="3" name="3eb30bc5-72d1-4560-aab8-bb531695a3c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4035" y="79629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44</xdr:row>
      <xdr:rowOff>114300</xdr:rowOff>
    </xdr:from>
    <xdr:ext cx="4533900" cy="4655779"/>
    <xdr:pic>
      <xdr:nvPicPr>
        <xdr:cNvPr id="4" name="47e22372-f261-46f9-a083-46721615627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3850" y="14617700"/>
          <a:ext cx="4533900" cy="4655185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64</xdr:row>
      <xdr:rowOff>114300</xdr:rowOff>
    </xdr:from>
    <xdr:ext cx="4113068" cy="4762500"/>
    <xdr:pic>
      <xdr:nvPicPr>
        <xdr:cNvPr id="5" name="a3c9523b-c597-4900-b0de-ae6f509f91a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4035" y="212725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84</xdr:row>
      <xdr:rowOff>114300</xdr:rowOff>
    </xdr:from>
    <xdr:ext cx="4113068" cy="4762500"/>
    <xdr:pic>
      <xdr:nvPicPr>
        <xdr:cNvPr id="6" name="88329e4b-f55e-473b-b4d6-24b160dfc74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4035" y="279273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324716</xdr:colOff>
      <xdr:row>101</xdr:row>
      <xdr:rowOff>114300</xdr:rowOff>
    </xdr:from>
    <xdr:ext cx="4113068" cy="4762500"/>
    <xdr:pic>
      <xdr:nvPicPr>
        <xdr:cNvPr id="7" name="a20803c3-b843-44f8-9335-52b15152205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34035" y="33566100"/>
          <a:ext cx="4112895" cy="476250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118</xdr:row>
      <xdr:rowOff>114300</xdr:rowOff>
    </xdr:from>
    <xdr:ext cx="4533900" cy="3268048"/>
    <xdr:pic>
      <xdr:nvPicPr>
        <xdr:cNvPr id="8" name="2f2fe0ef-8517-4f59-9957-67385887592a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23850" y="39204900"/>
          <a:ext cx="4533900" cy="326771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138</xdr:row>
      <xdr:rowOff>114300</xdr:rowOff>
    </xdr:from>
    <xdr:ext cx="4533900" cy="2947035"/>
    <xdr:pic>
      <xdr:nvPicPr>
        <xdr:cNvPr id="9" name="9b8d3e32-4f08-4e91-ae0f-0df52180db7c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3850" y="45859700"/>
          <a:ext cx="4533900" cy="2947035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155</xdr:row>
      <xdr:rowOff>114300</xdr:rowOff>
    </xdr:from>
    <xdr:ext cx="4533900" cy="3400425"/>
    <xdr:pic>
      <xdr:nvPicPr>
        <xdr:cNvPr id="10" name="38ba2450-2258-4020-a238-c59ea4ca158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23850" y="51498500"/>
          <a:ext cx="4533900" cy="340042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PassParameters" displayName="PassParameters" ref="A7:E38" totalsRowShown="0">
  <tableColumns count="5">
    <tableColumn id="1" name="编号"/>
    <tableColumn id="2" name="设定项"/>
    <tableColumn id="3" name="数值"/>
    <tableColumn id="4" name="单位"/>
    <tableColumn id="5" name="说明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PassLevels" displayName="PassLevels" ref="A7:G57" totalsRowShown="0">
  <tableColumns count="7">
    <tableColumn id="1" name="等级"/>
    <tableColumn id="2" name="升下一级经验"/>
    <tableColumn id="3" name="达到本级累计经验"/>
    <tableColumn id="4" name="免费节点"/>
    <tableColumn id="5" name="付费节点"/>
    <tableColumn id="6" name="节点"/>
    <tableColumn id="7" name="说明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PassTasks" displayName="PassTasks" ref="A7:J15" totalsRowShown="0">
  <tableColumns count="10">
    <tableColumn id="1" name="任务编号"/>
    <tableColumn id="2" name="分类"/>
    <tableColumn id="3" name="周期"/>
    <tableColumn id="4" name="统计内容"/>
    <tableColumn id="5" name="目标值"/>
    <tableColumn id="6" name="奖励经验"/>
    <tableColumn id="7" name="开放时刻"/>
    <tableColumn id="8" name="保留/刷新"/>
    <tableColumn id="9" name="设计原理"/>
    <tableColumn id="10" name="耗时、并行与计数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PassRewards" displayName="PassRewards" ref="A7:K107" totalsRowShown="0">
  <tableColumns count="11">
    <tableColumn id="1" name="节点编号"/>
    <tableColumn id="2" name="等级"/>
    <tableColumn id="3" name="路线"/>
    <tableColumn id="4" name="奖励编号"/>
    <tableColumn id="5" name="名称"/>
    <tableColumn id="6" name="类型"/>
    <tableColumn id="7" name="数量"/>
    <tableColumn id="8" name="领取条件"/>
    <tableColumn id="9" name="叠加规则"/>
    <tableColumn id="10" name="重复转资源B"/>
    <tableColumn id="11" name="节点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PassProducts" displayName="PassProducts" ref="A7:I10" totalsRowShown="0">
  <tableColumns count="9">
    <tableColumn id="1" name="档位"/>
    <tableColumn id="2" name="价格"/>
    <tableColumn id="3" name="单位"/>
    <tableColumn id="4" name="购买条件"/>
    <tableColumn id="5" name="内容"/>
    <tableColumn id="6" name="赠级"/>
    <tableColumn id="7" name="边界"/>
    <tableColumn id="8" name="即时奖励"/>
    <tableColumn id="9" name="等级奖励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40"/>
  <sheetViews>
    <sheetView showGridLines="0" topLeftCell="A26" workbookViewId="0">
      <selection activeCell="G41" sqref="G41:L43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0</v>
      </c>
      <c r="C1" s="26" t="s">
        <v>0</v>
      </c>
      <c r="D1" s="26" t="s">
        <v>0</v>
      </c>
      <c r="E1" s="26" t="s">
        <v>0</v>
      </c>
      <c r="F1" s="26" t="s">
        <v>0</v>
      </c>
      <c r="G1" s="26" t="s">
        <v>0</v>
      </c>
      <c r="H1" s="26" t="s">
        <v>0</v>
      </c>
      <c r="I1" s="26" t="s">
        <v>0</v>
      </c>
      <c r="J1" s="26" t="s">
        <v>0</v>
      </c>
      <c r="K1" s="26" t="s">
        <v>0</v>
      </c>
      <c r="L1" s="26" t="s">
        <v>0</v>
      </c>
      <c r="M1" s="25"/>
    </row>
    <row r="2" ht="23" customHeight="1" spans="1:13">
      <c r="A2" s="25"/>
      <c r="B2" s="27" t="s">
        <v>1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7" t="s">
        <v>2</v>
      </c>
      <c r="J2" s="27" t="s">
        <v>2</v>
      </c>
      <c r="K2" s="27" t="s">
        <v>2</v>
      </c>
      <c r="L2" s="27" t="s">
        <v>2</v>
      </c>
      <c r="M2" s="25"/>
    </row>
    <row r="3" ht="3" customHeight="1" spans="1:13">
      <c r="A3" s="2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5"/>
    </row>
    <row r="4" ht="7" customHeight="1" spans="1:1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ht="24" customHeight="1" spans="1:13">
      <c r="A5" s="2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25"/>
    </row>
    <row r="6" ht="24" customHeight="1" spans="1:13">
      <c r="A6" s="2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25"/>
    </row>
    <row r="7" ht="24" customHeight="1" spans="1:13">
      <c r="A7" s="2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25"/>
    </row>
    <row r="8" ht="24" customHeight="1" spans="1:13">
      <c r="A8" s="2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25"/>
    </row>
    <row r="9" ht="24" customHeight="1" spans="1:13">
      <c r="A9" s="2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5"/>
    </row>
    <row r="10" ht="24" customHeight="1" spans="1:13">
      <c r="A10" s="2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25"/>
    </row>
    <row r="11" ht="24" customHeight="1" spans="1:13">
      <c r="A11" s="2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25"/>
    </row>
    <row r="12" ht="24" customHeight="1" spans="1:13">
      <c r="A12" s="2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25"/>
    </row>
    <row r="13" ht="24" customHeight="1" spans="1:13">
      <c r="A13" s="2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25"/>
    </row>
    <row r="14" ht="24" customHeight="1" spans="1:13">
      <c r="A14" s="2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25"/>
    </row>
    <row r="15" ht="24" customHeight="1" spans="1:13">
      <c r="A15" s="2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25"/>
    </row>
    <row r="16" ht="24" customHeight="1" spans="1:13">
      <c r="A16" s="2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25"/>
    </row>
    <row r="17" ht="24" customHeight="1" spans="1:13">
      <c r="A17" s="2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25"/>
    </row>
    <row r="18" ht="24" customHeight="1" spans="1:13">
      <c r="A18" s="2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25"/>
    </row>
    <row r="19" ht="24" customHeight="1" spans="1:13">
      <c r="A19" s="2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25"/>
    </row>
    <row r="20" ht="24" customHeight="1" spans="1:13">
      <c r="A20" s="2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25"/>
    </row>
    <row r="21" ht="24" customHeight="1" spans="1:13">
      <c r="A21" s="2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25"/>
    </row>
    <row r="22" ht="24" customHeight="1" spans="1:13">
      <c r="A22" s="2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25"/>
    </row>
    <row r="23" ht="24" customHeight="1" spans="1:13">
      <c r="A23" s="2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25"/>
    </row>
    <row r="24" ht="24" customHeight="1" spans="1:13">
      <c r="A24" s="25"/>
      <c r="B24" s="37" t="s">
        <v>3</v>
      </c>
      <c r="C24" s="37" t="s">
        <v>3</v>
      </c>
      <c r="D24" s="37" t="s">
        <v>3</v>
      </c>
      <c r="E24" s="37" t="s">
        <v>3</v>
      </c>
      <c r="F24" s="37" t="s">
        <v>3</v>
      </c>
      <c r="G24" s="37" t="s">
        <v>3</v>
      </c>
      <c r="H24" s="37" t="s">
        <v>3</v>
      </c>
      <c r="I24" s="37" t="s">
        <v>3</v>
      </c>
      <c r="J24" s="37" t="s">
        <v>3</v>
      </c>
      <c r="K24" s="37" t="s">
        <v>3</v>
      </c>
      <c r="L24" s="37" t="s">
        <v>3</v>
      </c>
      <c r="M24" s="25"/>
    </row>
    <row r="25" ht="24" customHeight="1" spans="1:13">
      <c r="A25" s="25"/>
      <c r="B25" s="12" t="s">
        <v>4</v>
      </c>
      <c r="C25" s="12" t="s">
        <v>4</v>
      </c>
      <c r="D25" s="12" t="s">
        <v>4</v>
      </c>
      <c r="E25" s="12" t="s">
        <v>4</v>
      </c>
      <c r="F25" s="12" t="s">
        <v>4</v>
      </c>
      <c r="G25" s="12" t="s">
        <v>4</v>
      </c>
      <c r="H25" s="12" t="s">
        <v>4</v>
      </c>
      <c r="I25" s="12" t="s">
        <v>4</v>
      </c>
      <c r="J25" s="12" t="s">
        <v>4</v>
      </c>
      <c r="K25" s="12" t="s">
        <v>4</v>
      </c>
      <c r="L25" s="12" t="s">
        <v>4</v>
      </c>
      <c r="M25" s="25"/>
    </row>
    <row r="26" ht="24" customHeight="1" spans="1:13">
      <c r="A26" s="25"/>
      <c r="B26" s="12" t="s">
        <v>4</v>
      </c>
      <c r="C26" s="12" t="s">
        <v>4</v>
      </c>
      <c r="D26" s="12" t="s">
        <v>4</v>
      </c>
      <c r="E26" s="12" t="s">
        <v>4</v>
      </c>
      <c r="F26" s="12" t="s">
        <v>4</v>
      </c>
      <c r="G26" s="12" t="s">
        <v>4</v>
      </c>
      <c r="H26" s="12" t="s">
        <v>4</v>
      </c>
      <c r="I26" s="12" t="s">
        <v>4</v>
      </c>
      <c r="J26" s="12" t="s">
        <v>4</v>
      </c>
      <c r="K26" s="12" t="s">
        <v>4</v>
      </c>
      <c r="L26" s="12" t="s">
        <v>4</v>
      </c>
      <c r="M26" s="25"/>
    </row>
    <row r="27" ht="24" customHeight="1" spans="1:1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ht="24" customHeight="1" spans="1:13">
      <c r="A28" s="25"/>
      <c r="B28" s="38" t="s">
        <v>5</v>
      </c>
      <c r="C28" s="38" t="s">
        <v>5</v>
      </c>
      <c r="D28" s="38" t="s">
        <v>5</v>
      </c>
      <c r="E28" s="38" t="s">
        <v>5</v>
      </c>
      <c r="F28" s="29"/>
      <c r="G28" s="37" t="s">
        <v>6</v>
      </c>
      <c r="H28" s="37" t="s">
        <v>6</v>
      </c>
      <c r="I28" s="37" t="s">
        <v>6</v>
      </c>
      <c r="J28" s="37" t="s">
        <v>6</v>
      </c>
      <c r="K28" s="37" t="s">
        <v>6</v>
      </c>
      <c r="L28" s="37" t="s">
        <v>6</v>
      </c>
      <c r="M28" s="25"/>
    </row>
    <row r="29" ht="24" customHeight="1" spans="1:13">
      <c r="A29" s="25"/>
      <c r="B29" s="39" t="s">
        <v>7</v>
      </c>
      <c r="C29" s="39" t="s">
        <v>8</v>
      </c>
      <c r="D29" s="39" t="s">
        <v>8</v>
      </c>
      <c r="E29" s="39" t="s">
        <v>8</v>
      </c>
      <c r="F29" s="29"/>
      <c r="G29" s="12" t="s">
        <v>9</v>
      </c>
      <c r="H29" s="12" t="s">
        <v>9</v>
      </c>
      <c r="I29" s="12" t="s">
        <v>9</v>
      </c>
      <c r="J29" s="12" t="s">
        <v>9</v>
      </c>
      <c r="K29" s="12" t="s">
        <v>9</v>
      </c>
      <c r="L29" s="12" t="s">
        <v>9</v>
      </c>
      <c r="M29" s="25"/>
    </row>
    <row r="30" ht="24" customHeight="1" spans="1:13">
      <c r="A30" s="25"/>
      <c r="B30" s="39" t="s">
        <v>8</v>
      </c>
      <c r="C30" s="39" t="s">
        <v>8</v>
      </c>
      <c r="D30" s="39" t="s">
        <v>8</v>
      </c>
      <c r="E30" s="39" t="s">
        <v>8</v>
      </c>
      <c r="F30" s="29"/>
      <c r="G30" s="12" t="s">
        <v>9</v>
      </c>
      <c r="H30" s="12" t="s">
        <v>9</v>
      </c>
      <c r="I30" s="12" t="s">
        <v>9</v>
      </c>
      <c r="J30" s="12" t="s">
        <v>9</v>
      </c>
      <c r="K30" s="12" t="s">
        <v>9</v>
      </c>
      <c r="L30" s="12" t="s">
        <v>9</v>
      </c>
      <c r="M30" s="25"/>
    </row>
    <row r="31" ht="24" customHeight="1" spans="1:13">
      <c r="A31" s="25"/>
      <c r="B31" s="39" t="s">
        <v>8</v>
      </c>
      <c r="C31" s="39" t="s">
        <v>8</v>
      </c>
      <c r="D31" s="39" t="s">
        <v>8</v>
      </c>
      <c r="E31" s="39" t="s">
        <v>8</v>
      </c>
      <c r="F31" s="29"/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25"/>
    </row>
    <row r="32" ht="24" customHeight="1" spans="1:13">
      <c r="A32" s="25"/>
      <c r="B32" s="39" t="s">
        <v>8</v>
      </c>
      <c r="C32" s="39" t="s">
        <v>8</v>
      </c>
      <c r="D32" s="39" t="s">
        <v>8</v>
      </c>
      <c r="E32" s="39" t="s">
        <v>8</v>
      </c>
      <c r="F32" s="29"/>
      <c r="G32" s="12" t="s">
        <v>10</v>
      </c>
      <c r="H32" s="12" t="s">
        <v>10</v>
      </c>
      <c r="I32" s="12" t="s">
        <v>10</v>
      </c>
      <c r="J32" s="12" t="s">
        <v>10</v>
      </c>
      <c r="K32" s="12" t="s">
        <v>10</v>
      </c>
      <c r="L32" s="12" t="s">
        <v>10</v>
      </c>
      <c r="M32" s="25"/>
    </row>
    <row r="33" ht="24" customHeight="1" spans="1:13">
      <c r="A33" s="25"/>
      <c r="B33" s="39" t="s">
        <v>8</v>
      </c>
      <c r="C33" s="39" t="s">
        <v>8</v>
      </c>
      <c r="D33" s="39" t="s">
        <v>8</v>
      </c>
      <c r="E33" s="39" t="s">
        <v>8</v>
      </c>
      <c r="F33" s="29"/>
      <c r="G33" s="12" t="s">
        <v>11</v>
      </c>
      <c r="H33" s="12" t="s">
        <v>11</v>
      </c>
      <c r="I33" s="12" t="s">
        <v>11</v>
      </c>
      <c r="J33" s="12" t="s">
        <v>11</v>
      </c>
      <c r="K33" s="12" t="s">
        <v>11</v>
      </c>
      <c r="L33" s="12" t="s">
        <v>11</v>
      </c>
      <c r="M33" s="25"/>
    </row>
    <row r="34" ht="24" customHeight="1" spans="1:13">
      <c r="A34" s="25"/>
      <c r="B34" s="28"/>
      <c r="C34" s="28"/>
      <c r="D34" s="28"/>
      <c r="E34" s="28"/>
      <c r="F34" s="29"/>
      <c r="G34" s="12" t="s">
        <v>11</v>
      </c>
      <c r="H34" s="12" t="s">
        <v>11</v>
      </c>
      <c r="I34" s="12" t="s">
        <v>11</v>
      </c>
      <c r="J34" s="12" t="s">
        <v>11</v>
      </c>
      <c r="K34" s="12" t="s">
        <v>11</v>
      </c>
      <c r="L34" s="12" t="s">
        <v>11</v>
      </c>
      <c r="M34" s="25"/>
    </row>
    <row r="35" ht="24" customHeight="1" spans="1:13">
      <c r="A35" s="25"/>
      <c r="B35" s="38" t="s">
        <v>12</v>
      </c>
      <c r="C35" s="38" t="s">
        <v>12</v>
      </c>
      <c r="D35" s="38" t="s">
        <v>12</v>
      </c>
      <c r="E35" s="38" t="s">
        <v>12</v>
      </c>
      <c r="F35" s="29"/>
      <c r="G35" s="12" t="s">
        <v>13</v>
      </c>
      <c r="H35" s="12" t="s">
        <v>13</v>
      </c>
      <c r="I35" s="12" t="s">
        <v>13</v>
      </c>
      <c r="J35" s="12" t="s">
        <v>13</v>
      </c>
      <c r="K35" s="12" t="s">
        <v>13</v>
      </c>
      <c r="L35" s="12" t="s">
        <v>13</v>
      </c>
      <c r="M35" s="25"/>
    </row>
    <row r="36" ht="24" customHeight="1" spans="1:13">
      <c r="A36" s="25"/>
      <c r="B36" s="39" t="s">
        <v>14</v>
      </c>
      <c r="C36" s="39" t="s">
        <v>14</v>
      </c>
      <c r="D36" s="39" t="s">
        <v>14</v>
      </c>
      <c r="E36" s="39" t="s">
        <v>14</v>
      </c>
      <c r="F36" s="29"/>
      <c r="G36" s="12" t="s">
        <v>13</v>
      </c>
      <c r="H36" s="12" t="s">
        <v>13</v>
      </c>
      <c r="I36" s="12" t="s">
        <v>13</v>
      </c>
      <c r="J36" s="12" t="s">
        <v>13</v>
      </c>
      <c r="K36" s="12" t="s">
        <v>13</v>
      </c>
      <c r="L36" s="12" t="s">
        <v>13</v>
      </c>
      <c r="M36" s="25"/>
    </row>
    <row r="37" ht="24" customHeight="1" spans="1:13">
      <c r="A37" s="25"/>
      <c r="B37" s="39" t="s">
        <v>14</v>
      </c>
      <c r="C37" s="39" t="s">
        <v>14</v>
      </c>
      <c r="D37" s="39" t="s">
        <v>14</v>
      </c>
      <c r="E37" s="39" t="s">
        <v>14</v>
      </c>
      <c r="F37" s="29"/>
      <c r="G37" s="12" t="s">
        <v>15</v>
      </c>
      <c r="H37" s="12" t="s">
        <v>15</v>
      </c>
      <c r="I37" s="12" t="s">
        <v>15</v>
      </c>
      <c r="J37" s="12" t="s">
        <v>15</v>
      </c>
      <c r="K37" s="12" t="s">
        <v>15</v>
      </c>
      <c r="L37" s="12" t="s">
        <v>15</v>
      </c>
      <c r="M37" s="25"/>
    </row>
    <row r="38" ht="24" customHeight="1" spans="1:13">
      <c r="A38" s="25"/>
      <c r="B38" s="39" t="s">
        <v>14</v>
      </c>
      <c r="C38" s="39" t="s">
        <v>14</v>
      </c>
      <c r="D38" s="39" t="s">
        <v>14</v>
      </c>
      <c r="E38" s="39" t="s">
        <v>14</v>
      </c>
      <c r="F38" s="29"/>
      <c r="G38" s="12" t="s">
        <v>15</v>
      </c>
      <c r="H38" s="12" t="s">
        <v>15</v>
      </c>
      <c r="I38" s="12" t="s">
        <v>15</v>
      </c>
      <c r="J38" s="12" t="s">
        <v>15</v>
      </c>
      <c r="K38" s="12" t="s">
        <v>15</v>
      </c>
      <c r="L38" s="12" t="s">
        <v>15</v>
      </c>
      <c r="M38" s="25"/>
    </row>
    <row r="39" ht="24" customHeight="1" spans="1:13">
      <c r="A39" s="25"/>
      <c r="B39" s="39" t="s">
        <v>14</v>
      </c>
      <c r="C39" s="39" t="s">
        <v>14</v>
      </c>
      <c r="D39" s="39" t="s">
        <v>14</v>
      </c>
      <c r="E39" s="39" t="s">
        <v>14</v>
      </c>
      <c r="F39" s="29"/>
      <c r="G39" s="25"/>
      <c r="H39" s="25"/>
      <c r="I39" s="25"/>
      <c r="J39" s="25"/>
      <c r="K39" s="25"/>
      <c r="L39" s="25"/>
      <c r="M39" s="25"/>
    </row>
    <row r="40" ht="24" customHeight="1" spans="1:13">
      <c r="A40" s="25"/>
      <c r="B40" s="39" t="s">
        <v>14</v>
      </c>
      <c r="C40" s="39" t="s">
        <v>14</v>
      </c>
      <c r="D40" s="39" t="s">
        <v>14</v>
      </c>
      <c r="E40" s="39" t="s">
        <v>14</v>
      </c>
      <c r="F40" s="29"/>
      <c r="G40" s="37" t="s">
        <v>16</v>
      </c>
      <c r="H40" s="37" t="s">
        <v>16</v>
      </c>
      <c r="I40" s="37" t="s">
        <v>16</v>
      </c>
      <c r="J40" s="37" t="s">
        <v>16</v>
      </c>
      <c r="K40" s="37" t="s">
        <v>16</v>
      </c>
      <c r="L40" s="37" t="s">
        <v>16</v>
      </c>
      <c r="M40" s="25"/>
    </row>
    <row r="41" ht="24" customHeight="1" spans="1:13">
      <c r="A41" s="25"/>
      <c r="B41" s="28"/>
      <c r="C41" s="28"/>
      <c r="D41" s="28"/>
      <c r="E41" s="28"/>
      <c r="F41" s="29"/>
      <c r="G41" s="12" t="s">
        <v>17</v>
      </c>
      <c r="H41" s="12" t="s">
        <v>17</v>
      </c>
      <c r="I41" s="12" t="s">
        <v>17</v>
      </c>
      <c r="J41" s="12" t="s">
        <v>17</v>
      </c>
      <c r="K41" s="12" t="s">
        <v>17</v>
      </c>
      <c r="L41" s="12" t="s">
        <v>17</v>
      </c>
      <c r="M41" s="25"/>
    </row>
    <row r="42" ht="24" customHeight="1" spans="1:13">
      <c r="A42" s="25"/>
      <c r="B42" s="28"/>
      <c r="C42" s="28"/>
      <c r="D42" s="28"/>
      <c r="E42" s="28"/>
      <c r="F42" s="29"/>
      <c r="G42" s="12" t="s">
        <v>17</v>
      </c>
      <c r="H42" s="12" t="s">
        <v>17</v>
      </c>
      <c r="I42" s="12" t="s">
        <v>17</v>
      </c>
      <c r="J42" s="12" t="s">
        <v>17</v>
      </c>
      <c r="K42" s="12" t="s">
        <v>17</v>
      </c>
      <c r="L42" s="12" t="s">
        <v>17</v>
      </c>
      <c r="M42" s="25"/>
    </row>
    <row r="43" ht="24" customHeight="1" spans="1:13">
      <c r="A43" s="25"/>
      <c r="B43" s="28"/>
      <c r="C43" s="28"/>
      <c r="D43" s="28"/>
      <c r="E43" s="28"/>
      <c r="F43" s="29"/>
      <c r="G43" s="12" t="s">
        <v>17</v>
      </c>
      <c r="H43" s="12" t="s">
        <v>17</v>
      </c>
      <c r="I43" s="12" t="s">
        <v>17</v>
      </c>
      <c r="J43" s="12" t="s">
        <v>17</v>
      </c>
      <c r="K43" s="12" t="s">
        <v>17</v>
      </c>
      <c r="L43" s="12" t="s">
        <v>17</v>
      </c>
      <c r="M43" s="25"/>
    </row>
    <row r="44" ht="24" customHeight="1" spans="1:1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ht="24" customHeight="1" spans="1:13">
      <c r="A45" s="25"/>
      <c r="B45" s="27" t="s">
        <v>18</v>
      </c>
      <c r="C45" s="27" t="s">
        <v>18</v>
      </c>
      <c r="D45" s="27" t="s">
        <v>18</v>
      </c>
      <c r="E45" s="27" t="s">
        <v>18</v>
      </c>
      <c r="F45" s="27" t="s">
        <v>18</v>
      </c>
      <c r="G45" s="27" t="s">
        <v>18</v>
      </c>
      <c r="H45" s="27" t="s">
        <v>18</v>
      </c>
      <c r="I45" s="27" t="s">
        <v>18</v>
      </c>
      <c r="J45" s="27" t="s">
        <v>18</v>
      </c>
      <c r="K45" s="27" t="s">
        <v>18</v>
      </c>
      <c r="L45" s="27" t="s">
        <v>18</v>
      </c>
      <c r="M45" s="25"/>
    </row>
    <row r="46" ht="24" customHeight="1" spans="1:13">
      <c r="A46" s="25"/>
      <c r="B46" s="27" t="s">
        <v>18</v>
      </c>
      <c r="C46" s="27" t="s">
        <v>18</v>
      </c>
      <c r="D46" s="27" t="s">
        <v>18</v>
      </c>
      <c r="E46" s="27" t="s">
        <v>18</v>
      </c>
      <c r="F46" s="27" t="s">
        <v>18</v>
      </c>
      <c r="G46" s="27" t="s">
        <v>18</v>
      </c>
      <c r="H46" s="27" t="s">
        <v>18</v>
      </c>
      <c r="I46" s="27" t="s">
        <v>18</v>
      </c>
      <c r="J46" s="27" t="s">
        <v>18</v>
      </c>
      <c r="K46" s="27" t="s">
        <v>18</v>
      </c>
      <c r="L46" s="27" t="s">
        <v>18</v>
      </c>
      <c r="M46" s="25"/>
    </row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</sheetData>
  <mergeCells count="17">
    <mergeCell ref="B1:L1"/>
    <mergeCell ref="B2:L2"/>
    <mergeCell ref="B24:L24"/>
    <mergeCell ref="B28:E28"/>
    <mergeCell ref="G28:L28"/>
    <mergeCell ref="B35:E35"/>
    <mergeCell ref="G40:L40"/>
    <mergeCell ref="B25:L26"/>
    <mergeCell ref="B29:E33"/>
    <mergeCell ref="B36:E40"/>
    <mergeCell ref="G29:L30"/>
    <mergeCell ref="G37:L38"/>
    <mergeCell ref="G41:L43"/>
    <mergeCell ref="B45:L46"/>
    <mergeCell ref="G31:L32"/>
    <mergeCell ref="G33:L34"/>
    <mergeCell ref="G35:L36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39"/>
  <sheetViews>
    <sheetView showGridLines="0" zoomScale="145" zoomScaleNormal="145" topLeftCell="A27" workbookViewId="0">
      <selection activeCell="C43" sqref="C43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19</v>
      </c>
      <c r="C1" s="26" t="s">
        <v>19</v>
      </c>
      <c r="D1" s="26" t="s">
        <v>19</v>
      </c>
      <c r="E1" s="26" t="s">
        <v>19</v>
      </c>
      <c r="F1" s="26" t="s">
        <v>19</v>
      </c>
      <c r="G1" s="26" t="s">
        <v>19</v>
      </c>
      <c r="H1" s="26" t="s">
        <v>19</v>
      </c>
      <c r="I1" s="26" t="s">
        <v>19</v>
      </c>
      <c r="J1" s="26" t="s">
        <v>19</v>
      </c>
      <c r="K1" s="26" t="s">
        <v>19</v>
      </c>
      <c r="L1" s="26" t="s">
        <v>19</v>
      </c>
      <c r="M1" s="25"/>
    </row>
    <row r="2" ht="23" customHeight="1" spans="1:13">
      <c r="A2" s="25"/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7" t="s">
        <v>20</v>
      </c>
      <c r="H2" s="27" t="s">
        <v>20</v>
      </c>
      <c r="I2" s="27" t="s">
        <v>20</v>
      </c>
      <c r="J2" s="27" t="s">
        <v>20</v>
      </c>
      <c r="K2" s="27" t="s">
        <v>20</v>
      </c>
      <c r="L2" s="27" t="s">
        <v>20</v>
      </c>
      <c r="M2" s="25"/>
    </row>
    <row r="3" ht="7" customHeight="1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ht="34" customHeight="1" spans="1:13">
      <c r="A4" s="25"/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25"/>
    </row>
    <row r="5" ht="22" customHeight="1" spans="1:13">
      <c r="A5" s="25"/>
      <c r="B5" s="28"/>
      <c r="C5" s="28"/>
      <c r="D5" s="28"/>
      <c r="E5" s="28"/>
      <c r="F5" s="29"/>
      <c r="G5" s="30" t="s">
        <v>22</v>
      </c>
      <c r="H5" s="30" t="s">
        <v>22</v>
      </c>
      <c r="I5" s="30" t="s">
        <v>22</v>
      </c>
      <c r="J5" s="30" t="s">
        <v>22</v>
      </c>
      <c r="K5" s="30" t="s">
        <v>22</v>
      </c>
      <c r="L5" s="30" t="s">
        <v>22</v>
      </c>
      <c r="M5" s="25"/>
    </row>
    <row r="6" ht="29" customHeight="1" spans="1:13">
      <c r="A6" s="25"/>
      <c r="B6" s="28"/>
      <c r="C6" s="28"/>
      <c r="D6" s="28"/>
      <c r="E6" s="28"/>
      <c r="F6" s="29"/>
      <c r="G6" s="12" t="s">
        <v>23</v>
      </c>
      <c r="H6" s="12" t="s">
        <v>23</v>
      </c>
      <c r="I6" s="12" t="s">
        <v>23</v>
      </c>
      <c r="J6" s="12" t="s">
        <v>23</v>
      </c>
      <c r="K6" s="12" t="s">
        <v>23</v>
      </c>
      <c r="L6" s="12" t="s">
        <v>23</v>
      </c>
      <c r="M6" s="25"/>
    </row>
    <row r="7" ht="29" customHeight="1" spans="1:13">
      <c r="A7" s="25"/>
      <c r="B7" s="28"/>
      <c r="C7" s="28"/>
      <c r="D7" s="28"/>
      <c r="E7" s="28"/>
      <c r="F7" s="29"/>
      <c r="G7" s="12" t="s">
        <v>23</v>
      </c>
      <c r="H7" s="12" t="s">
        <v>23</v>
      </c>
      <c r="I7" s="12" t="s">
        <v>23</v>
      </c>
      <c r="J7" s="12" t="s">
        <v>23</v>
      </c>
      <c r="K7" s="12" t="s">
        <v>23</v>
      </c>
      <c r="L7" s="12" t="s">
        <v>23</v>
      </c>
      <c r="M7" s="25"/>
    </row>
    <row r="8" ht="22" customHeight="1" spans="1:13">
      <c r="A8" s="25"/>
      <c r="B8" s="28"/>
      <c r="C8" s="28"/>
      <c r="D8" s="28"/>
      <c r="E8" s="28"/>
      <c r="F8" s="29"/>
      <c r="G8" s="30" t="s">
        <v>24</v>
      </c>
      <c r="H8" s="30" t="s">
        <v>24</v>
      </c>
      <c r="I8" s="30" t="s">
        <v>24</v>
      </c>
      <c r="J8" s="30" t="s">
        <v>24</v>
      </c>
      <c r="K8" s="30" t="s">
        <v>24</v>
      </c>
      <c r="L8" s="30" t="s">
        <v>24</v>
      </c>
      <c r="M8" s="25"/>
    </row>
    <row r="9" ht="29" customHeight="1" spans="1:13">
      <c r="A9" s="25"/>
      <c r="B9" s="28"/>
      <c r="C9" s="28"/>
      <c r="D9" s="28"/>
      <c r="E9" s="28"/>
      <c r="F9" s="29"/>
      <c r="G9" s="12" t="s">
        <v>25</v>
      </c>
      <c r="H9" s="12" t="s">
        <v>25</v>
      </c>
      <c r="I9" s="12" t="s">
        <v>25</v>
      </c>
      <c r="J9" s="12" t="s">
        <v>25</v>
      </c>
      <c r="K9" s="12" t="s">
        <v>25</v>
      </c>
      <c r="L9" s="12" t="s">
        <v>25</v>
      </c>
      <c r="M9" s="25"/>
    </row>
    <row r="10" ht="29" customHeight="1" spans="1:13">
      <c r="A10" s="25"/>
      <c r="B10" s="28"/>
      <c r="C10" s="28"/>
      <c r="D10" s="28"/>
      <c r="E10" s="28"/>
      <c r="F10" s="29"/>
      <c r="G10" s="12" t="s">
        <v>25</v>
      </c>
      <c r="H10" s="12" t="s">
        <v>25</v>
      </c>
      <c r="I10" s="12" t="s">
        <v>25</v>
      </c>
      <c r="J10" s="12" t="s">
        <v>25</v>
      </c>
      <c r="K10" s="12" t="s">
        <v>25</v>
      </c>
      <c r="L10" s="12" t="s">
        <v>25</v>
      </c>
      <c r="M10" s="25"/>
    </row>
    <row r="11" ht="22" customHeight="1" spans="1:13">
      <c r="A11" s="25"/>
      <c r="B11" s="28"/>
      <c r="C11" s="28"/>
      <c r="D11" s="28"/>
      <c r="E11" s="28"/>
      <c r="F11" s="29"/>
      <c r="G11" s="30" t="s">
        <v>26</v>
      </c>
      <c r="H11" s="30" t="s">
        <v>26</v>
      </c>
      <c r="I11" s="30" t="s">
        <v>26</v>
      </c>
      <c r="J11" s="30" t="s">
        <v>26</v>
      </c>
      <c r="K11" s="30" t="s">
        <v>26</v>
      </c>
      <c r="L11" s="30" t="s">
        <v>26</v>
      </c>
      <c r="M11" s="25"/>
    </row>
    <row r="12" ht="29" customHeight="1" spans="1:13">
      <c r="A12" s="25"/>
      <c r="B12" s="28"/>
      <c r="C12" s="28"/>
      <c r="D12" s="28"/>
      <c r="E12" s="28"/>
      <c r="F12" s="29"/>
      <c r="G12" s="12" t="s">
        <v>27</v>
      </c>
      <c r="H12" s="12" t="s">
        <v>27</v>
      </c>
      <c r="I12" s="12" t="s">
        <v>27</v>
      </c>
      <c r="J12" s="12" t="s">
        <v>27</v>
      </c>
      <c r="K12" s="12" t="s">
        <v>27</v>
      </c>
      <c r="L12" s="12" t="s">
        <v>27</v>
      </c>
      <c r="M12" s="25"/>
    </row>
    <row r="13" ht="29" customHeight="1" spans="1:13">
      <c r="A13" s="25"/>
      <c r="B13" s="28"/>
      <c r="C13" s="28"/>
      <c r="D13" s="28"/>
      <c r="E13" s="28"/>
      <c r="F13" s="29"/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25"/>
    </row>
    <row r="14" ht="22" customHeight="1" spans="1:13">
      <c r="A14" s="25"/>
      <c r="B14" s="28"/>
      <c r="C14" s="28"/>
      <c r="D14" s="28"/>
      <c r="E14" s="28"/>
      <c r="F14" s="29"/>
      <c r="G14" s="30" t="s">
        <v>28</v>
      </c>
      <c r="H14" s="30" t="s">
        <v>28</v>
      </c>
      <c r="I14" s="30" t="s">
        <v>28</v>
      </c>
      <c r="J14" s="30" t="s">
        <v>28</v>
      </c>
      <c r="K14" s="30" t="s">
        <v>28</v>
      </c>
      <c r="L14" s="30" t="s">
        <v>28</v>
      </c>
      <c r="M14" s="25"/>
    </row>
    <row r="15" ht="29" customHeight="1" spans="1:13">
      <c r="A15" s="25"/>
      <c r="B15" s="28"/>
      <c r="C15" s="28"/>
      <c r="D15" s="28"/>
      <c r="E15" s="28"/>
      <c r="F15" s="29"/>
      <c r="G15" s="12" t="s">
        <v>29</v>
      </c>
      <c r="H15" s="12" t="s">
        <v>29</v>
      </c>
      <c r="I15" s="12" t="s">
        <v>29</v>
      </c>
      <c r="J15" s="12" t="s">
        <v>29</v>
      </c>
      <c r="K15" s="12" t="s">
        <v>29</v>
      </c>
      <c r="L15" s="12" t="s">
        <v>29</v>
      </c>
      <c r="M15" s="25"/>
    </row>
    <row r="16" ht="29" customHeight="1" spans="1:13">
      <c r="A16" s="25"/>
      <c r="B16" s="28"/>
      <c r="C16" s="28"/>
      <c r="D16" s="28"/>
      <c r="E16" s="28"/>
      <c r="F16" s="29"/>
      <c r="G16" s="12" t="s">
        <v>29</v>
      </c>
      <c r="H16" s="12" t="s">
        <v>29</v>
      </c>
      <c r="I16" s="12" t="s">
        <v>29</v>
      </c>
      <c r="J16" s="12" t="s">
        <v>29</v>
      </c>
      <c r="K16" s="12" t="s">
        <v>29</v>
      </c>
      <c r="L16" s="12" t="s">
        <v>29</v>
      </c>
      <c r="M16" s="25"/>
    </row>
    <row r="17" ht="22" customHeight="1" spans="1:13">
      <c r="A17" s="25"/>
      <c r="B17" s="28"/>
      <c r="C17" s="28"/>
      <c r="D17" s="28"/>
      <c r="E17" s="28"/>
      <c r="F17" s="29"/>
      <c r="G17" s="30" t="s">
        <v>30</v>
      </c>
      <c r="H17" s="30" t="s">
        <v>30</v>
      </c>
      <c r="I17" s="30" t="s">
        <v>30</v>
      </c>
      <c r="J17" s="30" t="s">
        <v>30</v>
      </c>
      <c r="K17" s="30" t="s">
        <v>30</v>
      </c>
      <c r="L17" s="30" t="s">
        <v>30</v>
      </c>
      <c r="M17" s="25"/>
    </row>
    <row r="18" ht="29" customHeight="1" spans="1:13">
      <c r="A18" s="25"/>
      <c r="B18" s="28"/>
      <c r="C18" s="28"/>
      <c r="D18" s="28"/>
      <c r="E18" s="28"/>
      <c r="F18" s="29"/>
      <c r="G18" s="12" t="s">
        <v>31</v>
      </c>
      <c r="H18" s="12" t="s">
        <v>31</v>
      </c>
      <c r="I18" s="12" t="s">
        <v>31</v>
      </c>
      <c r="J18" s="12" t="s">
        <v>31</v>
      </c>
      <c r="K18" s="12" t="s">
        <v>31</v>
      </c>
      <c r="L18" s="12" t="s">
        <v>31</v>
      </c>
      <c r="M18" s="25"/>
    </row>
    <row r="19" ht="29" customHeight="1" spans="1:13">
      <c r="A19" s="25"/>
      <c r="B19" s="28"/>
      <c r="C19" s="28"/>
      <c r="D19" s="28"/>
      <c r="E19" s="28"/>
      <c r="F19" s="29"/>
      <c r="G19" s="12" t="s">
        <v>31</v>
      </c>
      <c r="H19" s="12" t="s">
        <v>31</v>
      </c>
      <c r="I19" s="12" t="s">
        <v>31</v>
      </c>
      <c r="J19" s="12" t="s">
        <v>31</v>
      </c>
      <c r="K19" s="12" t="s">
        <v>31</v>
      </c>
      <c r="L19" s="12" t="s">
        <v>31</v>
      </c>
      <c r="M19" s="25"/>
    </row>
    <row r="20" ht="10" customHeight="1" spans="1:13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ht="34" customHeight="1" spans="1:13">
      <c r="A21" s="25"/>
      <c r="B21" s="7" t="s">
        <v>32</v>
      </c>
      <c r="C21" s="7" t="s">
        <v>32</v>
      </c>
      <c r="D21" s="7" t="s">
        <v>32</v>
      </c>
      <c r="E21" s="7" t="s">
        <v>32</v>
      </c>
      <c r="F21" s="7" t="s">
        <v>32</v>
      </c>
      <c r="G21" s="7" t="s">
        <v>32</v>
      </c>
      <c r="H21" s="7" t="s">
        <v>32</v>
      </c>
      <c r="I21" s="7" t="s">
        <v>32</v>
      </c>
      <c r="J21" s="7" t="s">
        <v>32</v>
      </c>
      <c r="K21" s="7" t="s">
        <v>32</v>
      </c>
      <c r="L21" s="7" t="s">
        <v>32</v>
      </c>
      <c r="M21" s="25"/>
    </row>
    <row r="22" ht="22" customHeight="1" spans="1:13">
      <c r="A22" s="25"/>
      <c r="B22" s="28"/>
      <c r="C22" s="28"/>
      <c r="D22" s="28"/>
      <c r="E22" s="28"/>
      <c r="F22" s="31"/>
      <c r="G22" s="30" t="s">
        <v>33</v>
      </c>
      <c r="H22" s="30" t="s">
        <v>33</v>
      </c>
      <c r="I22" s="30" t="s">
        <v>33</v>
      </c>
      <c r="J22" s="30" t="s">
        <v>33</v>
      </c>
      <c r="K22" s="30" t="s">
        <v>33</v>
      </c>
      <c r="L22" s="30" t="s">
        <v>33</v>
      </c>
      <c r="M22" s="25"/>
    </row>
    <row r="23" ht="29" customHeight="1" spans="1:13">
      <c r="A23" s="25"/>
      <c r="B23" s="28"/>
      <c r="C23" s="28"/>
      <c r="D23" s="28"/>
      <c r="E23" s="28"/>
      <c r="F23" s="31"/>
      <c r="G23" s="12" t="s">
        <v>34</v>
      </c>
      <c r="H23" s="12" t="s">
        <v>34</v>
      </c>
      <c r="I23" s="12" t="s">
        <v>34</v>
      </c>
      <c r="J23" s="12" t="s">
        <v>34</v>
      </c>
      <c r="K23" s="12" t="s">
        <v>34</v>
      </c>
      <c r="L23" s="12" t="s">
        <v>34</v>
      </c>
      <c r="M23" s="25"/>
    </row>
    <row r="24" ht="29" customHeight="1" spans="1:13">
      <c r="A24" s="25"/>
      <c r="B24" s="28"/>
      <c r="C24" s="28"/>
      <c r="D24" s="28"/>
      <c r="E24" s="28"/>
      <c r="F24" s="31"/>
      <c r="G24" s="12" t="s">
        <v>34</v>
      </c>
      <c r="H24" s="12" t="s">
        <v>34</v>
      </c>
      <c r="I24" s="12" t="s">
        <v>34</v>
      </c>
      <c r="J24" s="12" t="s">
        <v>34</v>
      </c>
      <c r="K24" s="12" t="s">
        <v>34</v>
      </c>
      <c r="L24" s="12" t="s">
        <v>34</v>
      </c>
      <c r="M24" s="25"/>
    </row>
    <row r="25" ht="22" customHeight="1" spans="1:13">
      <c r="A25" s="25"/>
      <c r="B25" s="28"/>
      <c r="C25" s="28"/>
      <c r="D25" s="28"/>
      <c r="E25" s="28"/>
      <c r="F25" s="31"/>
      <c r="G25" s="30" t="s">
        <v>35</v>
      </c>
      <c r="H25" s="30" t="s">
        <v>35</v>
      </c>
      <c r="I25" s="30" t="s">
        <v>35</v>
      </c>
      <c r="J25" s="30" t="s">
        <v>35</v>
      </c>
      <c r="K25" s="30" t="s">
        <v>35</v>
      </c>
      <c r="L25" s="30" t="s">
        <v>35</v>
      </c>
      <c r="M25" s="25"/>
    </row>
    <row r="26" ht="29" customHeight="1" spans="1:13">
      <c r="A26" s="25"/>
      <c r="B26" s="28"/>
      <c r="C26" s="28"/>
      <c r="D26" s="28"/>
      <c r="E26" s="28"/>
      <c r="F26" s="31"/>
      <c r="G26" s="12" t="s">
        <v>36</v>
      </c>
      <c r="H26" s="12" t="s">
        <v>36</v>
      </c>
      <c r="I26" s="12" t="s">
        <v>36</v>
      </c>
      <c r="J26" s="12" t="s">
        <v>36</v>
      </c>
      <c r="K26" s="12" t="s">
        <v>36</v>
      </c>
      <c r="L26" s="12" t="s">
        <v>36</v>
      </c>
      <c r="M26" s="25"/>
    </row>
    <row r="27" ht="29" customHeight="1" spans="1:13">
      <c r="A27" s="25"/>
      <c r="B27" s="28"/>
      <c r="C27" s="28"/>
      <c r="D27" s="28"/>
      <c r="E27" s="28"/>
      <c r="F27" s="31"/>
      <c r="G27" s="12" t="s">
        <v>36</v>
      </c>
      <c r="H27" s="12" t="s">
        <v>36</v>
      </c>
      <c r="I27" s="12" t="s">
        <v>36</v>
      </c>
      <c r="J27" s="12" t="s">
        <v>36</v>
      </c>
      <c r="K27" s="12" t="s">
        <v>36</v>
      </c>
      <c r="L27" s="12" t="s">
        <v>36</v>
      </c>
      <c r="M27" s="25"/>
    </row>
    <row r="28" ht="22" customHeight="1" spans="1:13">
      <c r="A28" s="25"/>
      <c r="B28" s="28"/>
      <c r="C28" s="28"/>
      <c r="D28" s="28"/>
      <c r="E28" s="28"/>
      <c r="F28" s="31"/>
      <c r="G28" s="30" t="s">
        <v>37</v>
      </c>
      <c r="H28" s="30" t="s">
        <v>37</v>
      </c>
      <c r="I28" s="30" t="s">
        <v>37</v>
      </c>
      <c r="J28" s="30" t="s">
        <v>37</v>
      </c>
      <c r="K28" s="30" t="s">
        <v>37</v>
      </c>
      <c r="L28" s="30" t="s">
        <v>37</v>
      </c>
      <c r="M28" s="25"/>
    </row>
    <row r="29" ht="29" customHeight="1" spans="1:13">
      <c r="A29" s="25"/>
      <c r="B29" s="28"/>
      <c r="C29" s="28"/>
      <c r="D29" s="28"/>
      <c r="E29" s="28"/>
      <c r="F29" s="31"/>
      <c r="G29" s="12" t="s">
        <v>38</v>
      </c>
      <c r="H29" s="12" t="s">
        <v>38</v>
      </c>
      <c r="I29" s="12" t="s">
        <v>38</v>
      </c>
      <c r="J29" s="12" t="s">
        <v>38</v>
      </c>
      <c r="K29" s="12" t="s">
        <v>38</v>
      </c>
      <c r="L29" s="12" t="s">
        <v>38</v>
      </c>
      <c r="M29" s="25"/>
    </row>
    <row r="30" ht="29" customHeight="1" spans="1:13">
      <c r="A30" s="25"/>
      <c r="B30" s="28"/>
      <c r="C30" s="28"/>
      <c r="D30" s="28"/>
      <c r="E30" s="28"/>
      <c r="F30" s="31"/>
      <c r="G30" s="12" t="s">
        <v>38</v>
      </c>
      <c r="H30" s="12" t="s">
        <v>38</v>
      </c>
      <c r="I30" s="12" t="s">
        <v>38</v>
      </c>
      <c r="J30" s="12" t="s">
        <v>38</v>
      </c>
      <c r="K30" s="12" t="s">
        <v>38</v>
      </c>
      <c r="L30" s="12" t="s">
        <v>38</v>
      </c>
      <c r="M30" s="25"/>
    </row>
    <row r="31" ht="22" customHeight="1" spans="1:13">
      <c r="A31" s="25"/>
      <c r="B31" s="28"/>
      <c r="C31" s="28"/>
      <c r="D31" s="28"/>
      <c r="E31" s="28"/>
      <c r="F31" s="31"/>
      <c r="G31" s="30" t="s">
        <v>39</v>
      </c>
      <c r="H31" s="30" t="s">
        <v>39</v>
      </c>
      <c r="I31" s="30" t="s">
        <v>39</v>
      </c>
      <c r="J31" s="30" t="s">
        <v>39</v>
      </c>
      <c r="K31" s="30" t="s">
        <v>39</v>
      </c>
      <c r="L31" s="30" t="s">
        <v>39</v>
      </c>
      <c r="M31" s="25"/>
    </row>
    <row r="32" ht="29" customHeight="1" spans="1:13">
      <c r="A32" s="25"/>
      <c r="B32" s="28"/>
      <c r="C32" s="28"/>
      <c r="D32" s="28"/>
      <c r="E32" s="28"/>
      <c r="F32" s="31"/>
      <c r="G32" s="12" t="s">
        <v>40</v>
      </c>
      <c r="H32" s="12" t="s">
        <v>40</v>
      </c>
      <c r="I32" s="12" t="s">
        <v>40</v>
      </c>
      <c r="J32" s="12" t="s">
        <v>40</v>
      </c>
      <c r="K32" s="12" t="s">
        <v>40</v>
      </c>
      <c r="L32" s="12" t="s">
        <v>40</v>
      </c>
      <c r="M32" s="25"/>
    </row>
    <row r="33" ht="29" customHeight="1" spans="1:13">
      <c r="A33" s="25"/>
      <c r="B33" s="28"/>
      <c r="C33" s="28"/>
      <c r="D33" s="28"/>
      <c r="E33" s="28"/>
      <c r="F33" s="31"/>
      <c r="G33" s="12" t="s">
        <v>40</v>
      </c>
      <c r="H33" s="12" t="s">
        <v>40</v>
      </c>
      <c r="I33" s="12" t="s">
        <v>40</v>
      </c>
      <c r="J33" s="12" t="s">
        <v>40</v>
      </c>
      <c r="K33" s="12" t="s">
        <v>40</v>
      </c>
      <c r="L33" s="12" t="s">
        <v>40</v>
      </c>
      <c r="M33" s="25"/>
    </row>
    <row r="34" ht="22" customHeight="1" spans="1:13">
      <c r="A34" s="25"/>
      <c r="B34" s="28"/>
      <c r="C34" s="28"/>
      <c r="D34" s="28"/>
      <c r="E34" s="28"/>
      <c r="F34" s="31"/>
      <c r="G34" s="30" t="s">
        <v>41</v>
      </c>
      <c r="H34" s="30" t="s">
        <v>41</v>
      </c>
      <c r="I34" s="30" t="s">
        <v>41</v>
      </c>
      <c r="J34" s="30" t="s">
        <v>41</v>
      </c>
      <c r="K34" s="30" t="s">
        <v>41</v>
      </c>
      <c r="L34" s="30" t="s">
        <v>41</v>
      </c>
      <c r="M34" s="25"/>
    </row>
    <row r="35" ht="29" customHeight="1" spans="1:13">
      <c r="A35" s="25"/>
      <c r="B35" s="28"/>
      <c r="C35" s="28"/>
      <c r="D35" s="28"/>
      <c r="E35" s="28"/>
      <c r="F35" s="31"/>
      <c r="G35" s="12" t="s">
        <v>42</v>
      </c>
      <c r="H35" s="12" t="s">
        <v>42</v>
      </c>
      <c r="I35" s="12" t="s">
        <v>42</v>
      </c>
      <c r="J35" s="12" t="s">
        <v>42</v>
      </c>
      <c r="K35" s="12" t="s">
        <v>42</v>
      </c>
      <c r="L35" s="12" t="s">
        <v>42</v>
      </c>
      <c r="M35" s="25"/>
    </row>
    <row r="36" ht="29" customHeight="1" spans="1:13">
      <c r="A36" s="25"/>
      <c r="B36" s="28"/>
      <c r="C36" s="28"/>
      <c r="D36" s="28"/>
      <c r="E36" s="28"/>
      <c r="F36" s="31"/>
      <c r="G36" s="12" t="s">
        <v>42</v>
      </c>
      <c r="H36" s="12" t="s">
        <v>42</v>
      </c>
      <c r="I36" s="12" t="s">
        <v>42</v>
      </c>
      <c r="J36" s="12" t="s">
        <v>42</v>
      </c>
      <c r="K36" s="12" t="s">
        <v>42</v>
      </c>
      <c r="L36" s="12" t="s">
        <v>42</v>
      </c>
      <c r="M36" s="25"/>
    </row>
    <row r="37" ht="22" customHeight="1" spans="1:13">
      <c r="A37" s="25"/>
      <c r="B37" s="28"/>
      <c r="C37" s="28"/>
      <c r="D37" s="28"/>
      <c r="E37" s="28"/>
      <c r="F37" s="31"/>
      <c r="G37" s="30" t="s">
        <v>43</v>
      </c>
      <c r="H37" s="30" t="s">
        <v>43</v>
      </c>
      <c r="I37" s="30" t="s">
        <v>43</v>
      </c>
      <c r="J37" s="30" t="s">
        <v>43</v>
      </c>
      <c r="K37" s="30" t="s">
        <v>43</v>
      </c>
      <c r="L37" s="30" t="s">
        <v>43</v>
      </c>
      <c r="M37" s="25"/>
    </row>
    <row r="38" ht="29" customHeight="1" spans="1:13">
      <c r="A38" s="25"/>
      <c r="B38" s="28"/>
      <c r="C38" s="28"/>
      <c r="D38" s="28"/>
      <c r="E38" s="28"/>
      <c r="F38" s="31"/>
      <c r="G38" s="12" t="s">
        <v>44</v>
      </c>
      <c r="H38" s="12" t="s">
        <v>44</v>
      </c>
      <c r="I38" s="12" t="s">
        <v>44</v>
      </c>
      <c r="J38" s="12" t="s">
        <v>44</v>
      </c>
      <c r="K38" s="12" t="s">
        <v>44</v>
      </c>
      <c r="L38" s="12" t="s">
        <v>44</v>
      </c>
      <c r="M38" s="25"/>
    </row>
    <row r="39" ht="29" customHeight="1" spans="1:13">
      <c r="A39" s="25"/>
      <c r="B39" s="28"/>
      <c r="C39" s="28"/>
      <c r="D39" s="28"/>
      <c r="E39" s="28"/>
      <c r="F39" s="31"/>
      <c r="G39" s="12" t="s">
        <v>44</v>
      </c>
      <c r="H39" s="12" t="s">
        <v>44</v>
      </c>
      <c r="I39" s="12" t="s">
        <v>44</v>
      </c>
      <c r="J39" s="12" t="s">
        <v>44</v>
      </c>
      <c r="K39" s="12" t="s">
        <v>44</v>
      </c>
      <c r="L39" s="12" t="s">
        <v>44</v>
      </c>
      <c r="M39" s="25"/>
    </row>
    <row r="40" ht="10" customHeight="1" spans="1:1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ht="24" customHeight="1" spans="1:13">
      <c r="A41" s="25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5"/>
    </row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</sheetData>
  <mergeCells count="27">
    <mergeCell ref="B1:L1"/>
    <mergeCell ref="B2:L2"/>
    <mergeCell ref="B4:L4"/>
    <mergeCell ref="G5:L5"/>
    <mergeCell ref="G8:L8"/>
    <mergeCell ref="G11:L11"/>
    <mergeCell ref="G14:L14"/>
    <mergeCell ref="G17:L17"/>
    <mergeCell ref="B21:L21"/>
    <mergeCell ref="G22:L22"/>
    <mergeCell ref="G25:L25"/>
    <mergeCell ref="G28:L28"/>
    <mergeCell ref="G31:L31"/>
    <mergeCell ref="G34:L34"/>
    <mergeCell ref="G37:L37"/>
    <mergeCell ref="B41:L41"/>
    <mergeCell ref="G6:L7"/>
    <mergeCell ref="G9:L10"/>
    <mergeCell ref="G12:L13"/>
    <mergeCell ref="G15:L16"/>
    <mergeCell ref="G18:L19"/>
    <mergeCell ref="G23:L24"/>
    <mergeCell ref="G26:L27"/>
    <mergeCell ref="G29:L30"/>
    <mergeCell ref="G32:L33"/>
    <mergeCell ref="G35:L36"/>
    <mergeCell ref="G38:L39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39"/>
  <sheetViews>
    <sheetView showGridLines="0" zoomScale="145" zoomScaleNormal="145" topLeftCell="A110" workbookViewId="0">
      <selection activeCell="G109" sqref="G109:L110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45</v>
      </c>
      <c r="C1" s="26" t="s">
        <v>45</v>
      </c>
      <c r="D1" s="26" t="s">
        <v>45</v>
      </c>
      <c r="E1" s="26" t="s">
        <v>45</v>
      </c>
      <c r="F1" s="26" t="s">
        <v>45</v>
      </c>
      <c r="G1" s="26" t="s">
        <v>45</v>
      </c>
      <c r="H1" s="26" t="s">
        <v>45</v>
      </c>
      <c r="I1" s="26" t="s">
        <v>45</v>
      </c>
      <c r="J1" s="26" t="s">
        <v>45</v>
      </c>
      <c r="K1" s="26" t="s">
        <v>45</v>
      </c>
      <c r="L1" s="26" t="s">
        <v>45</v>
      </c>
      <c r="M1" s="25"/>
    </row>
    <row r="2" ht="23" customHeight="1" spans="1:13">
      <c r="A2" s="25"/>
      <c r="B2" s="27" t="s">
        <v>46</v>
      </c>
      <c r="C2" s="27" t="s">
        <v>46</v>
      </c>
      <c r="D2" s="27" t="s">
        <v>46</v>
      </c>
      <c r="E2" s="27" t="s">
        <v>46</v>
      </c>
      <c r="F2" s="27" t="s">
        <v>46</v>
      </c>
      <c r="G2" s="27" t="s">
        <v>46</v>
      </c>
      <c r="H2" s="27" t="s">
        <v>46</v>
      </c>
      <c r="I2" s="27" t="s">
        <v>46</v>
      </c>
      <c r="J2" s="27" t="s">
        <v>46</v>
      </c>
      <c r="K2" s="27" t="s">
        <v>46</v>
      </c>
      <c r="L2" s="27" t="s">
        <v>46</v>
      </c>
      <c r="M2" s="25"/>
    </row>
    <row r="3" ht="7" customHeight="1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ht="34" customHeight="1" spans="1:13">
      <c r="A4" s="25"/>
      <c r="B4" s="7" t="s">
        <v>47</v>
      </c>
      <c r="C4" s="7" t="s">
        <v>47</v>
      </c>
      <c r="D4" s="7" t="s">
        <v>47</v>
      </c>
      <c r="E4" s="7" t="s">
        <v>47</v>
      </c>
      <c r="F4" s="7" t="s">
        <v>47</v>
      </c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  <c r="M4" s="25"/>
    </row>
    <row r="5" ht="22" customHeight="1" spans="1:13">
      <c r="A5" s="25"/>
      <c r="B5" s="28"/>
      <c r="C5" s="28"/>
      <c r="D5" s="28"/>
      <c r="E5" s="28"/>
      <c r="F5" s="29"/>
      <c r="G5" s="30" t="s">
        <v>48</v>
      </c>
      <c r="H5" s="30" t="s">
        <v>48</v>
      </c>
      <c r="I5" s="30" t="s">
        <v>48</v>
      </c>
      <c r="J5" s="30" t="s">
        <v>48</v>
      </c>
      <c r="K5" s="30" t="s">
        <v>48</v>
      </c>
      <c r="L5" s="30" t="s">
        <v>48</v>
      </c>
      <c r="M5" s="25"/>
    </row>
    <row r="6" ht="29" customHeight="1" spans="1:13">
      <c r="A6" s="25"/>
      <c r="B6" s="28"/>
      <c r="C6" s="28"/>
      <c r="D6" s="28"/>
      <c r="E6" s="28"/>
      <c r="F6" s="29"/>
      <c r="G6" s="12" t="s">
        <v>49</v>
      </c>
      <c r="H6" s="12" t="s">
        <v>50</v>
      </c>
      <c r="I6" s="12" t="s">
        <v>50</v>
      </c>
      <c r="J6" s="12" t="s">
        <v>50</v>
      </c>
      <c r="K6" s="12" t="s">
        <v>50</v>
      </c>
      <c r="L6" s="12" t="s">
        <v>50</v>
      </c>
      <c r="M6" s="25"/>
    </row>
    <row r="7" ht="29" customHeight="1" spans="1:13">
      <c r="A7" s="25"/>
      <c r="B7" s="28"/>
      <c r="C7" s="28"/>
      <c r="D7" s="28"/>
      <c r="E7" s="28"/>
      <c r="F7" s="29"/>
      <c r="G7" s="12" t="s">
        <v>50</v>
      </c>
      <c r="H7" s="12" t="s">
        <v>50</v>
      </c>
      <c r="I7" s="12" t="s">
        <v>50</v>
      </c>
      <c r="J7" s="12" t="s">
        <v>50</v>
      </c>
      <c r="K7" s="12" t="s">
        <v>50</v>
      </c>
      <c r="L7" s="12" t="s">
        <v>50</v>
      </c>
      <c r="M7" s="25"/>
    </row>
    <row r="8" ht="22" customHeight="1" spans="1:13">
      <c r="A8" s="25"/>
      <c r="B8" s="28"/>
      <c r="C8" s="28"/>
      <c r="D8" s="28"/>
      <c r="E8" s="28"/>
      <c r="F8" s="29"/>
      <c r="G8" s="30" t="s">
        <v>51</v>
      </c>
      <c r="H8" s="30" t="s">
        <v>51</v>
      </c>
      <c r="I8" s="30" t="s">
        <v>51</v>
      </c>
      <c r="J8" s="30" t="s">
        <v>51</v>
      </c>
      <c r="K8" s="30" t="s">
        <v>51</v>
      </c>
      <c r="L8" s="30" t="s">
        <v>51</v>
      </c>
      <c r="M8" s="25"/>
    </row>
    <row r="9" ht="29" customHeight="1" spans="1:13">
      <c r="A9" s="25"/>
      <c r="B9" s="28"/>
      <c r="C9" s="28"/>
      <c r="D9" s="28"/>
      <c r="E9" s="28"/>
      <c r="F9" s="29"/>
      <c r="G9" s="12" t="s">
        <v>52</v>
      </c>
      <c r="H9" s="12" t="s">
        <v>52</v>
      </c>
      <c r="I9" s="12" t="s">
        <v>52</v>
      </c>
      <c r="J9" s="12" t="s">
        <v>52</v>
      </c>
      <c r="K9" s="12" t="s">
        <v>52</v>
      </c>
      <c r="L9" s="12" t="s">
        <v>52</v>
      </c>
      <c r="M9" s="25"/>
    </row>
    <row r="10" ht="29" customHeight="1" spans="1:13">
      <c r="A10" s="25"/>
      <c r="B10" s="28"/>
      <c r="C10" s="28"/>
      <c r="D10" s="28"/>
      <c r="E10" s="28"/>
      <c r="F10" s="29"/>
      <c r="G10" s="12" t="s">
        <v>52</v>
      </c>
      <c r="H10" s="12" t="s">
        <v>52</v>
      </c>
      <c r="I10" s="12" t="s">
        <v>52</v>
      </c>
      <c r="J10" s="12" t="s">
        <v>52</v>
      </c>
      <c r="K10" s="12" t="s">
        <v>52</v>
      </c>
      <c r="L10" s="12" t="s">
        <v>52</v>
      </c>
      <c r="M10" s="25"/>
    </row>
    <row r="11" ht="22" customHeight="1" spans="1:13">
      <c r="A11" s="25"/>
      <c r="B11" s="28"/>
      <c r="C11" s="28"/>
      <c r="D11" s="28"/>
      <c r="E11" s="28"/>
      <c r="F11" s="29"/>
      <c r="G11" s="30" t="s">
        <v>53</v>
      </c>
      <c r="H11" s="30" t="s">
        <v>53</v>
      </c>
      <c r="I11" s="30" t="s">
        <v>53</v>
      </c>
      <c r="J11" s="30" t="s">
        <v>53</v>
      </c>
      <c r="K11" s="30" t="s">
        <v>53</v>
      </c>
      <c r="L11" s="30" t="s">
        <v>53</v>
      </c>
      <c r="M11" s="25"/>
    </row>
    <row r="12" ht="29" customHeight="1" spans="1:13">
      <c r="A12" s="25"/>
      <c r="B12" s="28"/>
      <c r="C12" s="28"/>
      <c r="D12" s="28"/>
      <c r="E12" s="28"/>
      <c r="F12" s="29"/>
      <c r="G12" s="12" t="s">
        <v>54</v>
      </c>
      <c r="H12" s="12" t="s">
        <v>54</v>
      </c>
      <c r="I12" s="12" t="s">
        <v>54</v>
      </c>
      <c r="J12" s="12" t="s">
        <v>54</v>
      </c>
      <c r="K12" s="12" t="s">
        <v>54</v>
      </c>
      <c r="L12" s="12" t="s">
        <v>54</v>
      </c>
      <c r="M12" s="25"/>
    </row>
    <row r="13" ht="29" customHeight="1" spans="1:13">
      <c r="A13" s="25"/>
      <c r="B13" s="28"/>
      <c r="C13" s="28"/>
      <c r="D13" s="28"/>
      <c r="E13" s="28"/>
      <c r="F13" s="29"/>
      <c r="G13" s="12" t="s">
        <v>54</v>
      </c>
      <c r="H13" s="12" t="s">
        <v>54</v>
      </c>
      <c r="I13" s="12" t="s">
        <v>54</v>
      </c>
      <c r="J13" s="12" t="s">
        <v>54</v>
      </c>
      <c r="K13" s="12" t="s">
        <v>54</v>
      </c>
      <c r="L13" s="12" t="s">
        <v>54</v>
      </c>
      <c r="M13" s="25"/>
    </row>
    <row r="14" ht="22" customHeight="1" spans="1:13">
      <c r="A14" s="25"/>
      <c r="B14" s="28"/>
      <c r="C14" s="28"/>
      <c r="D14" s="28"/>
      <c r="E14" s="28"/>
      <c r="F14" s="29"/>
      <c r="G14" s="30" t="s">
        <v>55</v>
      </c>
      <c r="H14" s="30" t="s">
        <v>55</v>
      </c>
      <c r="I14" s="30" t="s">
        <v>55</v>
      </c>
      <c r="J14" s="30" t="s">
        <v>55</v>
      </c>
      <c r="K14" s="30" t="s">
        <v>55</v>
      </c>
      <c r="L14" s="30" t="s">
        <v>55</v>
      </c>
      <c r="M14" s="25"/>
    </row>
    <row r="15" ht="29" customHeight="1" spans="1:13">
      <c r="A15" s="25"/>
      <c r="B15" s="28"/>
      <c r="C15" s="28"/>
      <c r="D15" s="28"/>
      <c r="E15" s="28"/>
      <c r="F15" s="29"/>
      <c r="G15" s="12" t="s">
        <v>56</v>
      </c>
      <c r="H15" s="12" t="s">
        <v>56</v>
      </c>
      <c r="I15" s="12" t="s">
        <v>56</v>
      </c>
      <c r="J15" s="12" t="s">
        <v>56</v>
      </c>
      <c r="K15" s="12" t="s">
        <v>56</v>
      </c>
      <c r="L15" s="12" t="s">
        <v>56</v>
      </c>
      <c r="M15" s="25"/>
    </row>
    <row r="16" ht="29" customHeight="1" spans="1:13">
      <c r="A16" s="25"/>
      <c r="B16" s="28"/>
      <c r="C16" s="28"/>
      <c r="D16" s="28"/>
      <c r="E16" s="28"/>
      <c r="F16" s="29"/>
      <c r="G16" s="12" t="s">
        <v>56</v>
      </c>
      <c r="H16" s="12" t="s">
        <v>56</v>
      </c>
      <c r="I16" s="12" t="s">
        <v>56</v>
      </c>
      <c r="J16" s="12" t="s">
        <v>56</v>
      </c>
      <c r="K16" s="12" t="s">
        <v>56</v>
      </c>
      <c r="L16" s="12" t="s">
        <v>56</v>
      </c>
      <c r="M16" s="25"/>
    </row>
    <row r="17" ht="22" customHeight="1" spans="1:13">
      <c r="A17" s="25"/>
      <c r="B17" s="28"/>
      <c r="C17" s="28"/>
      <c r="D17" s="28"/>
      <c r="E17" s="28"/>
      <c r="F17" s="29"/>
      <c r="G17" s="30" t="s">
        <v>57</v>
      </c>
      <c r="H17" s="30" t="s">
        <v>57</v>
      </c>
      <c r="I17" s="30" t="s">
        <v>57</v>
      </c>
      <c r="J17" s="30" t="s">
        <v>57</v>
      </c>
      <c r="K17" s="30" t="s">
        <v>57</v>
      </c>
      <c r="L17" s="30" t="s">
        <v>57</v>
      </c>
      <c r="M17" s="25"/>
    </row>
    <row r="18" ht="29" customHeight="1" spans="1:13">
      <c r="A18" s="25"/>
      <c r="B18" s="28"/>
      <c r="C18" s="28"/>
      <c r="D18" s="28"/>
      <c r="E18" s="28"/>
      <c r="F18" s="29"/>
      <c r="G18" s="12" t="s">
        <v>58</v>
      </c>
      <c r="H18" s="12" t="s">
        <v>58</v>
      </c>
      <c r="I18" s="12" t="s">
        <v>58</v>
      </c>
      <c r="J18" s="12" t="s">
        <v>58</v>
      </c>
      <c r="K18" s="12" t="s">
        <v>58</v>
      </c>
      <c r="L18" s="12" t="s">
        <v>58</v>
      </c>
      <c r="M18" s="25"/>
    </row>
    <row r="19" ht="29" customHeight="1" spans="1:13">
      <c r="A19" s="25"/>
      <c r="B19" s="28"/>
      <c r="C19" s="28"/>
      <c r="D19" s="28"/>
      <c r="E19" s="28"/>
      <c r="F19" s="29"/>
      <c r="G19" s="12" t="s">
        <v>58</v>
      </c>
      <c r="H19" s="12" t="s">
        <v>58</v>
      </c>
      <c r="I19" s="12" t="s">
        <v>58</v>
      </c>
      <c r="J19" s="12" t="s">
        <v>58</v>
      </c>
      <c r="K19" s="12" t="s">
        <v>58</v>
      </c>
      <c r="L19" s="12" t="s">
        <v>58</v>
      </c>
      <c r="M19" s="25"/>
    </row>
    <row r="20" ht="22" customHeight="1" spans="1:13">
      <c r="A20" s="25"/>
      <c r="B20" s="28"/>
      <c r="C20" s="28"/>
      <c r="D20" s="28"/>
      <c r="E20" s="28"/>
      <c r="F20" s="29"/>
      <c r="G20" s="30" t="s">
        <v>59</v>
      </c>
      <c r="H20" s="30" t="s">
        <v>59</v>
      </c>
      <c r="I20" s="30" t="s">
        <v>59</v>
      </c>
      <c r="J20" s="30" t="s">
        <v>59</v>
      </c>
      <c r="K20" s="30" t="s">
        <v>59</v>
      </c>
      <c r="L20" s="30" t="s">
        <v>59</v>
      </c>
      <c r="M20" s="25"/>
    </row>
    <row r="21" ht="29" customHeight="1" spans="1:13">
      <c r="A21" s="25"/>
      <c r="B21" s="28"/>
      <c r="C21" s="28"/>
      <c r="D21" s="28"/>
      <c r="E21" s="28"/>
      <c r="F21" s="29"/>
      <c r="G21" s="12" t="s">
        <v>60</v>
      </c>
      <c r="H21" s="12" t="s">
        <v>60</v>
      </c>
      <c r="I21" s="12" t="s">
        <v>60</v>
      </c>
      <c r="J21" s="12" t="s">
        <v>60</v>
      </c>
      <c r="K21" s="12" t="s">
        <v>60</v>
      </c>
      <c r="L21" s="12" t="s">
        <v>60</v>
      </c>
      <c r="M21" s="25"/>
    </row>
    <row r="22" ht="29" customHeight="1" spans="1:13">
      <c r="A22" s="25"/>
      <c r="B22" s="28"/>
      <c r="C22" s="28"/>
      <c r="D22" s="28"/>
      <c r="E22" s="28"/>
      <c r="F22" s="29"/>
      <c r="G22" s="12" t="s">
        <v>60</v>
      </c>
      <c r="H22" s="12" t="s">
        <v>60</v>
      </c>
      <c r="I22" s="12" t="s">
        <v>60</v>
      </c>
      <c r="J22" s="12" t="s">
        <v>60</v>
      </c>
      <c r="K22" s="12" t="s">
        <v>60</v>
      </c>
      <c r="L22" s="12" t="s">
        <v>60</v>
      </c>
      <c r="M22" s="25"/>
    </row>
    <row r="23" ht="10" customHeight="1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ht="34" customHeight="1" spans="1:13">
      <c r="A24" s="25"/>
      <c r="B24" s="7" t="s">
        <v>61</v>
      </c>
      <c r="C24" s="7" t="s">
        <v>61</v>
      </c>
      <c r="D24" s="7" t="s">
        <v>61</v>
      </c>
      <c r="E24" s="7" t="s">
        <v>61</v>
      </c>
      <c r="F24" s="7" t="s">
        <v>61</v>
      </c>
      <c r="G24" s="7" t="s">
        <v>61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25"/>
    </row>
    <row r="25" ht="22" customHeight="1" spans="1:13">
      <c r="A25" s="25"/>
      <c r="B25" s="28"/>
      <c r="C25" s="28"/>
      <c r="D25" s="28"/>
      <c r="E25" s="28"/>
      <c r="F25" s="31"/>
      <c r="G25" s="30" t="s">
        <v>62</v>
      </c>
      <c r="H25" s="30" t="s">
        <v>62</v>
      </c>
      <c r="I25" s="30" t="s">
        <v>62</v>
      </c>
      <c r="J25" s="30" t="s">
        <v>62</v>
      </c>
      <c r="K25" s="30" t="s">
        <v>62</v>
      </c>
      <c r="L25" s="30" t="s">
        <v>62</v>
      </c>
      <c r="M25" s="25"/>
    </row>
    <row r="26" ht="29" customHeight="1" spans="1:13">
      <c r="A26" s="25"/>
      <c r="B26" s="28"/>
      <c r="C26" s="28"/>
      <c r="D26" s="28"/>
      <c r="E26" s="28"/>
      <c r="F26" s="31"/>
      <c r="G26" s="12" t="s">
        <v>63</v>
      </c>
      <c r="H26" s="12" t="s">
        <v>63</v>
      </c>
      <c r="I26" s="12" t="s">
        <v>63</v>
      </c>
      <c r="J26" s="12" t="s">
        <v>63</v>
      </c>
      <c r="K26" s="12" t="s">
        <v>63</v>
      </c>
      <c r="L26" s="12" t="s">
        <v>63</v>
      </c>
      <c r="M26" s="25"/>
    </row>
    <row r="27" ht="29" customHeight="1" spans="1:13">
      <c r="A27" s="25"/>
      <c r="B27" s="28"/>
      <c r="C27" s="28"/>
      <c r="D27" s="28"/>
      <c r="E27" s="28"/>
      <c r="F27" s="31"/>
      <c r="G27" s="12" t="s">
        <v>63</v>
      </c>
      <c r="H27" s="12" t="s">
        <v>63</v>
      </c>
      <c r="I27" s="12" t="s">
        <v>63</v>
      </c>
      <c r="J27" s="12" t="s">
        <v>63</v>
      </c>
      <c r="K27" s="12" t="s">
        <v>63</v>
      </c>
      <c r="L27" s="12" t="s">
        <v>63</v>
      </c>
      <c r="M27" s="25"/>
    </row>
    <row r="28" ht="22" customHeight="1" spans="1:13">
      <c r="A28" s="25"/>
      <c r="B28" s="28"/>
      <c r="C28" s="28"/>
      <c r="D28" s="28"/>
      <c r="E28" s="28"/>
      <c r="F28" s="31"/>
      <c r="G28" s="30" t="s">
        <v>64</v>
      </c>
      <c r="H28" s="30" t="s">
        <v>64</v>
      </c>
      <c r="I28" s="30" t="s">
        <v>64</v>
      </c>
      <c r="J28" s="30" t="s">
        <v>64</v>
      </c>
      <c r="K28" s="30" t="s">
        <v>64</v>
      </c>
      <c r="L28" s="30" t="s">
        <v>64</v>
      </c>
      <c r="M28" s="25"/>
    </row>
    <row r="29" ht="29" customHeight="1" spans="1:13">
      <c r="A29" s="25"/>
      <c r="B29" s="28"/>
      <c r="C29" s="28"/>
      <c r="D29" s="28"/>
      <c r="E29" s="28"/>
      <c r="F29" s="31"/>
      <c r="G29" s="12" t="s">
        <v>65</v>
      </c>
      <c r="H29" s="12" t="s">
        <v>65</v>
      </c>
      <c r="I29" s="12" t="s">
        <v>65</v>
      </c>
      <c r="J29" s="12" t="s">
        <v>65</v>
      </c>
      <c r="K29" s="12" t="s">
        <v>65</v>
      </c>
      <c r="L29" s="12" t="s">
        <v>65</v>
      </c>
      <c r="M29" s="25"/>
    </row>
    <row r="30" ht="29" customHeight="1" spans="1:13">
      <c r="A30" s="25"/>
      <c r="B30" s="28"/>
      <c r="C30" s="28"/>
      <c r="D30" s="28"/>
      <c r="E30" s="28"/>
      <c r="F30" s="31"/>
      <c r="G30" s="12" t="s">
        <v>65</v>
      </c>
      <c r="H30" s="12" t="s">
        <v>65</v>
      </c>
      <c r="I30" s="12" t="s">
        <v>65</v>
      </c>
      <c r="J30" s="12" t="s">
        <v>65</v>
      </c>
      <c r="K30" s="12" t="s">
        <v>65</v>
      </c>
      <c r="L30" s="12" t="s">
        <v>65</v>
      </c>
      <c r="M30" s="25"/>
    </row>
    <row r="31" ht="22" customHeight="1" spans="1:13">
      <c r="A31" s="25"/>
      <c r="B31" s="28"/>
      <c r="C31" s="28"/>
      <c r="D31" s="28"/>
      <c r="E31" s="28"/>
      <c r="F31" s="31"/>
      <c r="G31" s="30" t="s">
        <v>66</v>
      </c>
      <c r="H31" s="30" t="s">
        <v>66</v>
      </c>
      <c r="I31" s="30" t="s">
        <v>66</v>
      </c>
      <c r="J31" s="30" t="s">
        <v>66</v>
      </c>
      <c r="K31" s="30" t="s">
        <v>66</v>
      </c>
      <c r="L31" s="30" t="s">
        <v>66</v>
      </c>
      <c r="M31" s="25"/>
    </row>
    <row r="32" ht="29" customHeight="1" spans="1:13">
      <c r="A32" s="25"/>
      <c r="B32" s="28"/>
      <c r="C32" s="28"/>
      <c r="D32" s="28"/>
      <c r="E32" s="28"/>
      <c r="F32" s="31"/>
      <c r="G32" s="12" t="s">
        <v>67</v>
      </c>
      <c r="H32" s="12" t="s">
        <v>67</v>
      </c>
      <c r="I32" s="12" t="s">
        <v>67</v>
      </c>
      <c r="J32" s="12" t="s">
        <v>67</v>
      </c>
      <c r="K32" s="12" t="s">
        <v>67</v>
      </c>
      <c r="L32" s="12" t="s">
        <v>67</v>
      </c>
      <c r="M32" s="25"/>
    </row>
    <row r="33" ht="29" customHeight="1" spans="1:13">
      <c r="A33" s="25"/>
      <c r="B33" s="28"/>
      <c r="C33" s="28"/>
      <c r="D33" s="28"/>
      <c r="E33" s="28"/>
      <c r="F33" s="31"/>
      <c r="G33" s="12" t="s">
        <v>67</v>
      </c>
      <c r="H33" s="12" t="s">
        <v>67</v>
      </c>
      <c r="I33" s="12" t="s">
        <v>67</v>
      </c>
      <c r="J33" s="12" t="s">
        <v>67</v>
      </c>
      <c r="K33" s="12" t="s">
        <v>67</v>
      </c>
      <c r="L33" s="12" t="s">
        <v>67</v>
      </c>
      <c r="M33" s="25"/>
    </row>
    <row r="34" ht="22" customHeight="1" spans="1:13">
      <c r="A34" s="25"/>
      <c r="B34" s="28"/>
      <c r="C34" s="28"/>
      <c r="D34" s="28"/>
      <c r="E34" s="28"/>
      <c r="F34" s="31"/>
      <c r="G34" s="30" t="s">
        <v>68</v>
      </c>
      <c r="H34" s="30" t="s">
        <v>68</v>
      </c>
      <c r="I34" s="30" t="s">
        <v>68</v>
      </c>
      <c r="J34" s="30" t="s">
        <v>68</v>
      </c>
      <c r="K34" s="30" t="s">
        <v>68</v>
      </c>
      <c r="L34" s="30" t="s">
        <v>68</v>
      </c>
      <c r="M34" s="25"/>
    </row>
    <row r="35" ht="29" customHeight="1" spans="1:13">
      <c r="A35" s="25"/>
      <c r="B35" s="28"/>
      <c r="C35" s="28"/>
      <c r="D35" s="28"/>
      <c r="E35" s="28"/>
      <c r="F35" s="31"/>
      <c r="G35" s="12" t="s">
        <v>69</v>
      </c>
      <c r="H35" s="12" t="s">
        <v>70</v>
      </c>
      <c r="I35" s="12" t="s">
        <v>70</v>
      </c>
      <c r="J35" s="12" t="s">
        <v>70</v>
      </c>
      <c r="K35" s="12" t="s">
        <v>70</v>
      </c>
      <c r="L35" s="12" t="s">
        <v>70</v>
      </c>
      <c r="M35" s="25"/>
    </row>
    <row r="36" ht="29" customHeight="1" spans="1:13">
      <c r="A36" s="25"/>
      <c r="B36" s="28"/>
      <c r="C36" s="28"/>
      <c r="D36" s="28"/>
      <c r="E36" s="28"/>
      <c r="F36" s="31"/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s="12" t="s">
        <v>70</v>
      </c>
      <c r="M36" s="25"/>
    </row>
    <row r="37" ht="22" customHeight="1" spans="1:13">
      <c r="A37" s="25"/>
      <c r="B37" s="28"/>
      <c r="C37" s="28"/>
      <c r="D37" s="28"/>
      <c r="E37" s="28"/>
      <c r="F37" s="31"/>
      <c r="G37" s="30" t="s">
        <v>71</v>
      </c>
      <c r="H37" s="30" t="s">
        <v>71</v>
      </c>
      <c r="I37" s="30" t="s">
        <v>71</v>
      </c>
      <c r="J37" s="30" t="s">
        <v>71</v>
      </c>
      <c r="K37" s="30" t="s">
        <v>71</v>
      </c>
      <c r="L37" s="30" t="s">
        <v>71</v>
      </c>
      <c r="M37" s="25"/>
    </row>
    <row r="38" ht="29" customHeight="1" spans="1:13">
      <c r="A38" s="25"/>
      <c r="B38" s="28"/>
      <c r="C38" s="28"/>
      <c r="D38" s="28"/>
      <c r="E38" s="28"/>
      <c r="F38" s="31"/>
      <c r="G38" s="12" t="s">
        <v>72</v>
      </c>
      <c r="H38" s="12" t="s">
        <v>72</v>
      </c>
      <c r="I38" s="12" t="s">
        <v>72</v>
      </c>
      <c r="J38" s="12" t="s">
        <v>72</v>
      </c>
      <c r="K38" s="12" t="s">
        <v>72</v>
      </c>
      <c r="L38" s="12" t="s">
        <v>72</v>
      </c>
      <c r="M38" s="25"/>
    </row>
    <row r="39" ht="29" customHeight="1" spans="1:13">
      <c r="A39" s="25"/>
      <c r="B39" s="28"/>
      <c r="C39" s="28"/>
      <c r="D39" s="28"/>
      <c r="E39" s="28"/>
      <c r="F39" s="31"/>
      <c r="G39" s="12" t="s">
        <v>72</v>
      </c>
      <c r="H39" s="12" t="s">
        <v>72</v>
      </c>
      <c r="I39" s="12" t="s">
        <v>72</v>
      </c>
      <c r="J39" s="12" t="s">
        <v>72</v>
      </c>
      <c r="K39" s="12" t="s">
        <v>72</v>
      </c>
      <c r="L39" s="12" t="s">
        <v>72</v>
      </c>
      <c r="M39" s="25"/>
    </row>
    <row r="40" ht="22" customHeight="1" spans="1:13">
      <c r="A40" s="25"/>
      <c r="B40" s="28"/>
      <c r="C40" s="28"/>
      <c r="D40" s="28"/>
      <c r="E40" s="28"/>
      <c r="F40" s="31"/>
      <c r="G40" s="30" t="s">
        <v>73</v>
      </c>
      <c r="H40" s="30" t="s">
        <v>73</v>
      </c>
      <c r="I40" s="30" t="s">
        <v>73</v>
      </c>
      <c r="J40" s="30" t="s">
        <v>73</v>
      </c>
      <c r="K40" s="30" t="s">
        <v>73</v>
      </c>
      <c r="L40" s="30" t="s">
        <v>73</v>
      </c>
      <c r="M40" s="25"/>
    </row>
    <row r="41" ht="29" customHeight="1" spans="1:13">
      <c r="A41" s="25"/>
      <c r="B41" s="28"/>
      <c r="C41" s="28"/>
      <c r="D41" s="28"/>
      <c r="E41" s="28"/>
      <c r="F41" s="31"/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s="12" t="s">
        <v>74</v>
      </c>
      <c r="M41" s="25"/>
    </row>
    <row r="42" ht="29" customHeight="1" spans="1:13">
      <c r="A42" s="25"/>
      <c r="B42" s="28"/>
      <c r="C42" s="28"/>
      <c r="D42" s="28"/>
      <c r="E42" s="28"/>
      <c r="F42" s="31"/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s="12" t="s">
        <v>74</v>
      </c>
      <c r="M42" s="25"/>
    </row>
    <row r="43" ht="10" customHeight="1" spans="1:1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ht="34" customHeight="1" spans="1:13">
      <c r="A44" s="25"/>
      <c r="B44" s="7" t="s">
        <v>75</v>
      </c>
      <c r="C44" s="7" t="s">
        <v>75</v>
      </c>
      <c r="D44" s="7" t="s">
        <v>75</v>
      </c>
      <c r="E44" s="7" t="s">
        <v>75</v>
      </c>
      <c r="F44" s="7" t="s">
        <v>75</v>
      </c>
      <c r="G44" s="7" t="s">
        <v>75</v>
      </c>
      <c r="H44" s="7" t="s">
        <v>75</v>
      </c>
      <c r="I44" s="7" t="s">
        <v>75</v>
      </c>
      <c r="J44" s="7" t="s">
        <v>75</v>
      </c>
      <c r="K44" s="7" t="s">
        <v>75</v>
      </c>
      <c r="L44" s="7" t="s">
        <v>75</v>
      </c>
      <c r="M44" s="25"/>
    </row>
    <row r="45" ht="22" customHeight="1" spans="1:13">
      <c r="A45" s="25"/>
      <c r="B45" s="28"/>
      <c r="C45" s="28"/>
      <c r="D45" s="28"/>
      <c r="E45" s="28"/>
      <c r="F45" s="29"/>
      <c r="G45" s="30" t="s">
        <v>76</v>
      </c>
      <c r="H45" s="30" t="s">
        <v>76</v>
      </c>
      <c r="I45" s="30" t="s">
        <v>76</v>
      </c>
      <c r="J45" s="30" t="s">
        <v>76</v>
      </c>
      <c r="K45" s="30" t="s">
        <v>76</v>
      </c>
      <c r="L45" s="30" t="s">
        <v>76</v>
      </c>
      <c r="M45" s="25"/>
    </row>
    <row r="46" ht="29" customHeight="1" spans="1:13">
      <c r="A46" s="25"/>
      <c r="B46" s="28"/>
      <c r="C46" s="28"/>
      <c r="D46" s="28"/>
      <c r="E46" s="28"/>
      <c r="F46" s="29"/>
      <c r="G46" s="12" t="s">
        <v>77</v>
      </c>
      <c r="H46" s="12" t="s">
        <v>77</v>
      </c>
      <c r="I46" s="12" t="s">
        <v>77</v>
      </c>
      <c r="J46" s="12" t="s">
        <v>77</v>
      </c>
      <c r="K46" s="12" t="s">
        <v>77</v>
      </c>
      <c r="L46" s="12" t="s">
        <v>77</v>
      </c>
      <c r="M46" s="25"/>
    </row>
    <row r="47" ht="29" customHeight="1" spans="1:13">
      <c r="A47" s="25"/>
      <c r="B47" s="28"/>
      <c r="C47" s="28"/>
      <c r="D47" s="28"/>
      <c r="E47" s="28"/>
      <c r="F47" s="29"/>
      <c r="G47" s="12" t="s">
        <v>77</v>
      </c>
      <c r="H47" s="12" t="s">
        <v>77</v>
      </c>
      <c r="I47" s="12" t="s">
        <v>77</v>
      </c>
      <c r="J47" s="12" t="s">
        <v>77</v>
      </c>
      <c r="K47" s="12" t="s">
        <v>77</v>
      </c>
      <c r="L47" s="12" t="s">
        <v>77</v>
      </c>
      <c r="M47" s="25"/>
    </row>
    <row r="48" ht="22" customHeight="1" spans="1:13">
      <c r="A48" s="25"/>
      <c r="B48" s="28"/>
      <c r="C48" s="28"/>
      <c r="D48" s="28"/>
      <c r="E48" s="28"/>
      <c r="F48" s="29"/>
      <c r="G48" s="30" t="s">
        <v>78</v>
      </c>
      <c r="H48" s="30" t="s">
        <v>78</v>
      </c>
      <c r="I48" s="30" t="s">
        <v>78</v>
      </c>
      <c r="J48" s="30" t="s">
        <v>78</v>
      </c>
      <c r="K48" s="30" t="s">
        <v>78</v>
      </c>
      <c r="L48" s="30" t="s">
        <v>78</v>
      </c>
      <c r="M48" s="25"/>
    </row>
    <row r="49" ht="29" customHeight="1" spans="1:13">
      <c r="A49" s="25"/>
      <c r="B49" s="28"/>
      <c r="C49" s="28"/>
      <c r="D49" s="28"/>
      <c r="E49" s="28"/>
      <c r="F49" s="29"/>
      <c r="G49" s="12" t="s">
        <v>79</v>
      </c>
      <c r="H49" s="12" t="s">
        <v>79</v>
      </c>
      <c r="I49" s="12" t="s">
        <v>79</v>
      </c>
      <c r="J49" s="12" t="s">
        <v>79</v>
      </c>
      <c r="K49" s="12" t="s">
        <v>79</v>
      </c>
      <c r="L49" s="12" t="s">
        <v>79</v>
      </c>
      <c r="M49" s="25"/>
    </row>
    <row r="50" ht="29" customHeight="1" spans="1:13">
      <c r="A50" s="25"/>
      <c r="B50" s="28"/>
      <c r="C50" s="28"/>
      <c r="D50" s="28"/>
      <c r="E50" s="28"/>
      <c r="F50" s="29"/>
      <c r="G50" s="12" t="s">
        <v>79</v>
      </c>
      <c r="H50" s="12" t="s">
        <v>79</v>
      </c>
      <c r="I50" s="12" t="s">
        <v>79</v>
      </c>
      <c r="J50" s="12" t="s">
        <v>79</v>
      </c>
      <c r="K50" s="12" t="s">
        <v>79</v>
      </c>
      <c r="L50" s="12" t="s">
        <v>79</v>
      </c>
      <c r="M50" s="25"/>
    </row>
    <row r="51" ht="22" customHeight="1" spans="1:13">
      <c r="A51" s="25"/>
      <c r="B51" s="28"/>
      <c r="C51" s="28"/>
      <c r="D51" s="28"/>
      <c r="E51" s="28"/>
      <c r="F51" s="29"/>
      <c r="G51" s="30" t="s">
        <v>80</v>
      </c>
      <c r="H51" s="30" t="s">
        <v>80</v>
      </c>
      <c r="I51" s="30" t="s">
        <v>80</v>
      </c>
      <c r="J51" s="30" t="s">
        <v>80</v>
      </c>
      <c r="K51" s="30" t="s">
        <v>80</v>
      </c>
      <c r="L51" s="30" t="s">
        <v>80</v>
      </c>
      <c r="M51" s="25"/>
    </row>
    <row r="52" ht="29" customHeight="1" spans="1:13">
      <c r="A52" s="25"/>
      <c r="B52" s="28"/>
      <c r="C52" s="28"/>
      <c r="D52" s="28"/>
      <c r="E52" s="28"/>
      <c r="F52" s="29"/>
      <c r="G52" s="12" t="s">
        <v>81</v>
      </c>
      <c r="H52" s="12" t="s">
        <v>81</v>
      </c>
      <c r="I52" s="12" t="s">
        <v>81</v>
      </c>
      <c r="J52" s="12" t="s">
        <v>81</v>
      </c>
      <c r="K52" s="12" t="s">
        <v>81</v>
      </c>
      <c r="L52" s="12" t="s">
        <v>81</v>
      </c>
      <c r="M52" s="25"/>
    </row>
    <row r="53" ht="29" customHeight="1" spans="1:13">
      <c r="A53" s="25"/>
      <c r="B53" s="28"/>
      <c r="C53" s="28"/>
      <c r="D53" s="28"/>
      <c r="E53" s="28"/>
      <c r="F53" s="29"/>
      <c r="G53" s="12" t="s">
        <v>81</v>
      </c>
      <c r="H53" s="12" t="s">
        <v>81</v>
      </c>
      <c r="I53" s="12" t="s">
        <v>81</v>
      </c>
      <c r="J53" s="12" t="s">
        <v>81</v>
      </c>
      <c r="K53" s="12" t="s">
        <v>81</v>
      </c>
      <c r="L53" s="12" t="s">
        <v>81</v>
      </c>
      <c r="M53" s="25"/>
    </row>
    <row r="54" ht="22" customHeight="1" spans="1:13">
      <c r="A54" s="25"/>
      <c r="B54" s="28"/>
      <c r="C54" s="28"/>
      <c r="D54" s="28"/>
      <c r="E54" s="28"/>
      <c r="F54" s="29"/>
      <c r="G54" s="30" t="s">
        <v>82</v>
      </c>
      <c r="H54" s="30" t="s">
        <v>82</v>
      </c>
      <c r="I54" s="30" t="s">
        <v>82</v>
      </c>
      <c r="J54" s="30" t="s">
        <v>82</v>
      </c>
      <c r="K54" s="30" t="s">
        <v>82</v>
      </c>
      <c r="L54" s="30" t="s">
        <v>82</v>
      </c>
      <c r="M54" s="25"/>
    </row>
    <row r="55" ht="29" customHeight="1" spans="1:13">
      <c r="A55" s="25"/>
      <c r="B55" s="28"/>
      <c r="C55" s="28"/>
      <c r="D55" s="28"/>
      <c r="E55" s="28"/>
      <c r="F55" s="29"/>
      <c r="G55" s="12" t="s">
        <v>83</v>
      </c>
      <c r="H55" s="12" t="s">
        <v>83</v>
      </c>
      <c r="I55" s="12" t="s">
        <v>83</v>
      </c>
      <c r="J55" s="12" t="s">
        <v>83</v>
      </c>
      <c r="K55" s="12" t="s">
        <v>83</v>
      </c>
      <c r="L55" s="12" t="s">
        <v>83</v>
      </c>
      <c r="M55" s="25"/>
    </row>
    <row r="56" ht="29" customHeight="1" spans="1:13">
      <c r="A56" s="25"/>
      <c r="B56" s="28"/>
      <c r="C56" s="28"/>
      <c r="D56" s="28"/>
      <c r="E56" s="28"/>
      <c r="F56" s="29"/>
      <c r="G56" s="12" t="s">
        <v>83</v>
      </c>
      <c r="H56" s="12" t="s">
        <v>83</v>
      </c>
      <c r="I56" s="12" t="s">
        <v>83</v>
      </c>
      <c r="J56" s="12" t="s">
        <v>83</v>
      </c>
      <c r="K56" s="12" t="s">
        <v>83</v>
      </c>
      <c r="L56" s="12" t="s">
        <v>83</v>
      </c>
      <c r="M56" s="25"/>
    </row>
    <row r="57" ht="22" customHeight="1" spans="1:13">
      <c r="A57" s="25"/>
      <c r="B57" s="28"/>
      <c r="C57" s="28"/>
      <c r="D57" s="28"/>
      <c r="E57" s="28"/>
      <c r="F57" s="29"/>
      <c r="G57" s="30" t="s">
        <v>84</v>
      </c>
      <c r="H57" s="30" t="s">
        <v>84</v>
      </c>
      <c r="I57" s="30" t="s">
        <v>84</v>
      </c>
      <c r="J57" s="30" t="s">
        <v>84</v>
      </c>
      <c r="K57" s="30" t="s">
        <v>84</v>
      </c>
      <c r="L57" s="30" t="s">
        <v>84</v>
      </c>
      <c r="M57" s="25"/>
    </row>
    <row r="58" ht="29" customHeight="1" spans="1:13">
      <c r="A58" s="25"/>
      <c r="B58" s="28"/>
      <c r="C58" s="28"/>
      <c r="D58" s="28"/>
      <c r="E58" s="28"/>
      <c r="F58" s="29"/>
      <c r="G58" s="12" t="s">
        <v>85</v>
      </c>
      <c r="H58" s="12" t="s">
        <v>85</v>
      </c>
      <c r="I58" s="12" t="s">
        <v>85</v>
      </c>
      <c r="J58" s="12" t="s">
        <v>85</v>
      </c>
      <c r="K58" s="12" t="s">
        <v>85</v>
      </c>
      <c r="L58" s="12" t="s">
        <v>85</v>
      </c>
      <c r="M58" s="25"/>
    </row>
    <row r="59" ht="29" customHeight="1" spans="1:13">
      <c r="A59" s="25"/>
      <c r="B59" s="28"/>
      <c r="C59" s="28"/>
      <c r="D59" s="28"/>
      <c r="E59" s="28"/>
      <c r="F59" s="29"/>
      <c r="G59" s="12" t="s">
        <v>85</v>
      </c>
      <c r="H59" s="12" t="s">
        <v>85</v>
      </c>
      <c r="I59" s="12" t="s">
        <v>85</v>
      </c>
      <c r="J59" s="12" t="s">
        <v>85</v>
      </c>
      <c r="K59" s="12" t="s">
        <v>85</v>
      </c>
      <c r="L59" s="12" t="s">
        <v>85</v>
      </c>
      <c r="M59" s="25"/>
    </row>
    <row r="60" ht="22" customHeight="1" spans="1:13">
      <c r="A60" s="25"/>
      <c r="B60" s="28"/>
      <c r="C60" s="28"/>
      <c r="D60" s="28"/>
      <c r="E60" s="28"/>
      <c r="F60" s="29"/>
      <c r="G60" s="30" t="s">
        <v>86</v>
      </c>
      <c r="H60" s="30" t="s">
        <v>86</v>
      </c>
      <c r="I60" s="30" t="s">
        <v>86</v>
      </c>
      <c r="J60" s="30" t="s">
        <v>86</v>
      </c>
      <c r="K60" s="30" t="s">
        <v>86</v>
      </c>
      <c r="L60" s="30" t="s">
        <v>86</v>
      </c>
      <c r="M60" s="25"/>
    </row>
    <row r="61" ht="29" customHeight="1" spans="1:13">
      <c r="A61" s="25"/>
      <c r="B61" s="28"/>
      <c r="C61" s="28"/>
      <c r="D61" s="28"/>
      <c r="E61" s="28"/>
      <c r="F61" s="29"/>
      <c r="G61" s="12" t="s">
        <v>87</v>
      </c>
      <c r="H61" s="12" t="s">
        <v>87</v>
      </c>
      <c r="I61" s="12" t="s">
        <v>87</v>
      </c>
      <c r="J61" s="12" t="s">
        <v>87</v>
      </c>
      <c r="K61" s="12" t="s">
        <v>87</v>
      </c>
      <c r="L61" s="12" t="s">
        <v>87</v>
      </c>
      <c r="M61" s="25"/>
    </row>
    <row r="62" ht="29" customHeight="1" spans="1:13">
      <c r="A62" s="25"/>
      <c r="B62" s="28"/>
      <c r="C62" s="28"/>
      <c r="D62" s="28"/>
      <c r="E62" s="28"/>
      <c r="F62" s="29"/>
      <c r="G62" s="12" t="s">
        <v>87</v>
      </c>
      <c r="H62" s="12" t="s">
        <v>87</v>
      </c>
      <c r="I62" s="12" t="s">
        <v>87</v>
      </c>
      <c r="J62" s="12" t="s">
        <v>87</v>
      </c>
      <c r="K62" s="12" t="s">
        <v>87</v>
      </c>
      <c r="L62" s="12" t="s">
        <v>87</v>
      </c>
      <c r="M62" s="25"/>
    </row>
    <row r="63" ht="10" customHeight="1" spans="1:1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ht="34" customHeight="1" spans="1:13">
      <c r="A64" s="25"/>
      <c r="B64" s="7" t="s">
        <v>88</v>
      </c>
      <c r="C64" s="7" t="s">
        <v>88</v>
      </c>
      <c r="D64" s="7" t="s">
        <v>88</v>
      </c>
      <c r="E64" s="7" t="s">
        <v>88</v>
      </c>
      <c r="F64" s="7" t="s">
        <v>88</v>
      </c>
      <c r="G64" s="7" t="s">
        <v>88</v>
      </c>
      <c r="H64" s="7" t="s">
        <v>88</v>
      </c>
      <c r="I64" s="7" t="s">
        <v>88</v>
      </c>
      <c r="J64" s="7" t="s">
        <v>88</v>
      </c>
      <c r="K64" s="7" t="s">
        <v>88</v>
      </c>
      <c r="L64" s="7" t="s">
        <v>88</v>
      </c>
      <c r="M64" s="25"/>
    </row>
    <row r="65" ht="22" customHeight="1" spans="1:13">
      <c r="A65" s="25"/>
      <c r="B65" s="28"/>
      <c r="C65" s="28"/>
      <c r="D65" s="28"/>
      <c r="E65" s="28"/>
      <c r="F65" s="31"/>
      <c r="G65" s="30" t="s">
        <v>89</v>
      </c>
      <c r="H65" s="30" t="s">
        <v>89</v>
      </c>
      <c r="I65" s="30" t="s">
        <v>89</v>
      </c>
      <c r="J65" s="30" t="s">
        <v>89</v>
      </c>
      <c r="K65" s="30" t="s">
        <v>89</v>
      </c>
      <c r="L65" s="30" t="s">
        <v>89</v>
      </c>
      <c r="M65" s="25"/>
    </row>
    <row r="66" ht="29" customHeight="1" spans="1:13">
      <c r="A66" s="25"/>
      <c r="B66" s="28"/>
      <c r="C66" s="28"/>
      <c r="D66" s="28"/>
      <c r="E66" s="28"/>
      <c r="F66" s="31"/>
      <c r="G66" s="12" t="s">
        <v>90</v>
      </c>
      <c r="H66" s="12" t="s">
        <v>90</v>
      </c>
      <c r="I66" s="12" t="s">
        <v>90</v>
      </c>
      <c r="J66" s="12" t="s">
        <v>90</v>
      </c>
      <c r="K66" s="12" t="s">
        <v>90</v>
      </c>
      <c r="L66" s="12" t="s">
        <v>90</v>
      </c>
      <c r="M66" s="25"/>
    </row>
    <row r="67" ht="29" customHeight="1" spans="1:13">
      <c r="A67" s="25"/>
      <c r="B67" s="28"/>
      <c r="C67" s="28"/>
      <c r="D67" s="28"/>
      <c r="E67" s="28"/>
      <c r="F67" s="31"/>
      <c r="G67" s="12" t="s">
        <v>90</v>
      </c>
      <c r="H67" s="12" t="s">
        <v>90</v>
      </c>
      <c r="I67" s="12" t="s">
        <v>90</v>
      </c>
      <c r="J67" s="12" t="s">
        <v>90</v>
      </c>
      <c r="K67" s="12" t="s">
        <v>90</v>
      </c>
      <c r="L67" s="12" t="s">
        <v>90</v>
      </c>
      <c r="M67" s="25"/>
    </row>
    <row r="68" ht="22" customHeight="1" spans="1:13">
      <c r="A68" s="25"/>
      <c r="B68" s="28"/>
      <c r="C68" s="28"/>
      <c r="D68" s="28"/>
      <c r="E68" s="28"/>
      <c r="F68" s="31"/>
      <c r="G68" s="30" t="s">
        <v>91</v>
      </c>
      <c r="H68" s="30" t="s">
        <v>91</v>
      </c>
      <c r="I68" s="30" t="s">
        <v>91</v>
      </c>
      <c r="J68" s="30" t="s">
        <v>91</v>
      </c>
      <c r="K68" s="30" t="s">
        <v>91</v>
      </c>
      <c r="L68" s="30" t="s">
        <v>91</v>
      </c>
      <c r="M68" s="25"/>
    </row>
    <row r="69" ht="29" customHeight="1" spans="1:13">
      <c r="A69" s="25"/>
      <c r="B69" s="28"/>
      <c r="C69" s="28"/>
      <c r="D69" s="28"/>
      <c r="E69" s="28"/>
      <c r="F69" s="31"/>
      <c r="G69" s="35" t="s">
        <v>92</v>
      </c>
      <c r="H69" s="35" t="s">
        <v>92</v>
      </c>
      <c r="I69" s="35" t="s">
        <v>92</v>
      </c>
      <c r="J69" s="35" t="s">
        <v>92</v>
      </c>
      <c r="K69" s="35" t="s">
        <v>92</v>
      </c>
      <c r="L69" s="35" t="s">
        <v>92</v>
      </c>
      <c r="M69" s="25"/>
    </row>
    <row r="70" ht="29" customHeight="1" spans="1:13">
      <c r="A70" s="25"/>
      <c r="B70" s="28"/>
      <c r="C70" s="28"/>
      <c r="D70" s="28"/>
      <c r="E70" s="28"/>
      <c r="F70" s="31"/>
      <c r="G70" s="35" t="s">
        <v>92</v>
      </c>
      <c r="H70" s="35" t="s">
        <v>92</v>
      </c>
      <c r="I70" s="35" t="s">
        <v>92</v>
      </c>
      <c r="J70" s="35" t="s">
        <v>92</v>
      </c>
      <c r="K70" s="35" t="s">
        <v>92</v>
      </c>
      <c r="L70" s="35" t="s">
        <v>92</v>
      </c>
      <c r="M70" s="25"/>
    </row>
    <row r="71" ht="22" customHeight="1" spans="1:13">
      <c r="A71" s="25"/>
      <c r="B71" s="28"/>
      <c r="C71" s="28"/>
      <c r="D71" s="28"/>
      <c r="E71" s="28"/>
      <c r="F71" s="31"/>
      <c r="G71" s="30" t="s">
        <v>93</v>
      </c>
      <c r="H71" s="30" t="s">
        <v>93</v>
      </c>
      <c r="I71" s="30" t="s">
        <v>93</v>
      </c>
      <c r="J71" s="30" t="s">
        <v>93</v>
      </c>
      <c r="K71" s="30" t="s">
        <v>93</v>
      </c>
      <c r="L71" s="30" t="s">
        <v>93</v>
      </c>
      <c r="M71" s="25"/>
    </row>
    <row r="72" ht="29" customHeight="1" spans="1:13">
      <c r="A72" s="25"/>
      <c r="B72" s="28"/>
      <c r="C72" s="28"/>
      <c r="D72" s="28"/>
      <c r="E72" s="28"/>
      <c r="F72" s="31"/>
      <c r="G72" s="35" t="s">
        <v>94</v>
      </c>
      <c r="H72" s="35" t="s">
        <v>94</v>
      </c>
      <c r="I72" s="35" t="s">
        <v>94</v>
      </c>
      <c r="J72" s="35" t="s">
        <v>94</v>
      </c>
      <c r="K72" s="35" t="s">
        <v>94</v>
      </c>
      <c r="L72" s="35" t="s">
        <v>94</v>
      </c>
      <c r="M72" s="25"/>
    </row>
    <row r="73" ht="29" customHeight="1" spans="1:13">
      <c r="A73" s="25"/>
      <c r="B73" s="28"/>
      <c r="C73" s="28"/>
      <c r="D73" s="28"/>
      <c r="E73" s="28"/>
      <c r="F73" s="31"/>
      <c r="G73" s="35" t="s">
        <v>94</v>
      </c>
      <c r="H73" s="35" t="s">
        <v>94</v>
      </c>
      <c r="I73" s="35" t="s">
        <v>94</v>
      </c>
      <c r="J73" s="35" t="s">
        <v>94</v>
      </c>
      <c r="K73" s="35" t="s">
        <v>94</v>
      </c>
      <c r="L73" s="35" t="s">
        <v>94</v>
      </c>
      <c r="M73" s="25"/>
    </row>
    <row r="74" ht="22" customHeight="1" spans="1:13">
      <c r="A74" s="25"/>
      <c r="B74" s="28"/>
      <c r="C74" s="28"/>
      <c r="D74" s="28"/>
      <c r="E74" s="28"/>
      <c r="F74" s="31"/>
      <c r="G74" s="30" t="s">
        <v>95</v>
      </c>
      <c r="H74" s="30" t="s">
        <v>95</v>
      </c>
      <c r="I74" s="30" t="s">
        <v>95</v>
      </c>
      <c r="J74" s="30" t="s">
        <v>95</v>
      </c>
      <c r="K74" s="30" t="s">
        <v>95</v>
      </c>
      <c r="L74" s="30" t="s">
        <v>95</v>
      </c>
      <c r="M74" s="25"/>
    </row>
    <row r="75" ht="29" customHeight="1" spans="1:13">
      <c r="A75" s="25"/>
      <c r="B75" s="28"/>
      <c r="C75" s="28"/>
      <c r="D75" s="28"/>
      <c r="E75" s="28"/>
      <c r="F75" s="31"/>
      <c r="G75" s="12" t="s">
        <v>96</v>
      </c>
      <c r="H75" s="12" t="s">
        <v>96</v>
      </c>
      <c r="I75" s="12" t="s">
        <v>96</v>
      </c>
      <c r="J75" s="12" t="s">
        <v>96</v>
      </c>
      <c r="K75" s="12" t="s">
        <v>96</v>
      </c>
      <c r="L75" s="12" t="s">
        <v>96</v>
      </c>
      <c r="M75" s="25"/>
    </row>
    <row r="76" ht="29" customHeight="1" spans="1:13">
      <c r="A76" s="25"/>
      <c r="B76" s="28"/>
      <c r="C76" s="28"/>
      <c r="D76" s="28"/>
      <c r="E76" s="28"/>
      <c r="F76" s="31"/>
      <c r="G76" s="12" t="s">
        <v>96</v>
      </c>
      <c r="H76" s="12" t="s">
        <v>96</v>
      </c>
      <c r="I76" s="12" t="s">
        <v>96</v>
      </c>
      <c r="J76" s="12" t="s">
        <v>96</v>
      </c>
      <c r="K76" s="12" t="s">
        <v>96</v>
      </c>
      <c r="L76" s="12" t="s">
        <v>96</v>
      </c>
      <c r="M76" s="25"/>
    </row>
    <row r="77" ht="22" customHeight="1" spans="1:13">
      <c r="A77" s="25"/>
      <c r="B77" s="28"/>
      <c r="C77" s="28"/>
      <c r="D77" s="28"/>
      <c r="E77" s="28"/>
      <c r="F77" s="31"/>
      <c r="G77" s="30" t="s">
        <v>97</v>
      </c>
      <c r="H77" s="30" t="s">
        <v>97</v>
      </c>
      <c r="I77" s="30" t="s">
        <v>97</v>
      </c>
      <c r="J77" s="30" t="s">
        <v>97</v>
      </c>
      <c r="K77" s="30" t="s">
        <v>97</v>
      </c>
      <c r="L77" s="30" t="s">
        <v>97</v>
      </c>
      <c r="M77" s="25"/>
    </row>
    <row r="78" ht="29" customHeight="1" spans="1:13">
      <c r="A78" s="25"/>
      <c r="B78" s="28"/>
      <c r="C78" s="28"/>
      <c r="D78" s="28"/>
      <c r="E78" s="28"/>
      <c r="F78" s="31"/>
      <c r="G78" s="12" t="s">
        <v>98</v>
      </c>
      <c r="H78" s="12" t="s">
        <v>98</v>
      </c>
      <c r="I78" s="12" t="s">
        <v>98</v>
      </c>
      <c r="J78" s="12" t="s">
        <v>98</v>
      </c>
      <c r="K78" s="12" t="s">
        <v>98</v>
      </c>
      <c r="L78" s="12" t="s">
        <v>98</v>
      </c>
      <c r="M78" s="25"/>
    </row>
    <row r="79" ht="29" customHeight="1" spans="1:13">
      <c r="A79" s="25"/>
      <c r="B79" s="28"/>
      <c r="C79" s="28"/>
      <c r="D79" s="28"/>
      <c r="E79" s="28"/>
      <c r="F79" s="31"/>
      <c r="G79" s="12" t="s">
        <v>98</v>
      </c>
      <c r="H79" s="12" t="s">
        <v>98</v>
      </c>
      <c r="I79" s="12" t="s">
        <v>98</v>
      </c>
      <c r="J79" s="12" t="s">
        <v>98</v>
      </c>
      <c r="K79" s="12" t="s">
        <v>98</v>
      </c>
      <c r="L79" s="12" t="s">
        <v>98</v>
      </c>
      <c r="M79" s="25"/>
    </row>
    <row r="80" ht="22" customHeight="1" spans="1:13">
      <c r="A80" s="25"/>
      <c r="B80" s="28"/>
      <c r="C80" s="28"/>
      <c r="D80" s="28"/>
      <c r="E80" s="28"/>
      <c r="F80" s="31"/>
      <c r="G80" s="30" t="s">
        <v>99</v>
      </c>
      <c r="H80" s="30" t="s">
        <v>99</v>
      </c>
      <c r="I80" s="30" t="s">
        <v>99</v>
      </c>
      <c r="J80" s="30" t="s">
        <v>99</v>
      </c>
      <c r="K80" s="30" t="s">
        <v>99</v>
      </c>
      <c r="L80" s="30" t="s">
        <v>99</v>
      </c>
      <c r="M80" s="25"/>
    </row>
    <row r="81" ht="29" customHeight="1" spans="1:13">
      <c r="A81" s="25"/>
      <c r="B81" s="28"/>
      <c r="C81" s="28"/>
      <c r="D81" s="28"/>
      <c r="E81" s="28"/>
      <c r="F81" s="31"/>
      <c r="G81" s="12" t="s">
        <v>100</v>
      </c>
      <c r="H81" s="12" t="s">
        <v>100</v>
      </c>
      <c r="I81" s="12" t="s">
        <v>100</v>
      </c>
      <c r="J81" s="12" t="s">
        <v>100</v>
      </c>
      <c r="K81" s="12" t="s">
        <v>100</v>
      </c>
      <c r="L81" s="12" t="s">
        <v>100</v>
      </c>
      <c r="M81" s="25"/>
    </row>
    <row r="82" ht="29" customHeight="1" spans="1:13">
      <c r="A82" s="25"/>
      <c r="B82" s="28"/>
      <c r="C82" s="28"/>
      <c r="D82" s="28"/>
      <c r="E82" s="28"/>
      <c r="F82" s="31"/>
      <c r="G82" s="12" t="s">
        <v>100</v>
      </c>
      <c r="H82" s="12" t="s">
        <v>100</v>
      </c>
      <c r="I82" s="12" t="s">
        <v>100</v>
      </c>
      <c r="J82" s="12" t="s">
        <v>100</v>
      </c>
      <c r="K82" s="12" t="s">
        <v>100</v>
      </c>
      <c r="L82" s="12" t="s">
        <v>100</v>
      </c>
      <c r="M82" s="25"/>
    </row>
    <row r="83" ht="10" customHeight="1" spans="1:1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ht="34" customHeight="1" spans="1:13">
      <c r="A84" s="25"/>
      <c r="B84" s="7" t="s">
        <v>101</v>
      </c>
      <c r="C84" s="7" t="s">
        <v>101</v>
      </c>
      <c r="D84" s="7" t="s">
        <v>101</v>
      </c>
      <c r="E84" s="7" t="s">
        <v>101</v>
      </c>
      <c r="F84" s="7" t="s">
        <v>101</v>
      </c>
      <c r="G84" s="7" t="s">
        <v>101</v>
      </c>
      <c r="H84" s="7" t="s">
        <v>101</v>
      </c>
      <c r="I84" s="7" t="s">
        <v>101</v>
      </c>
      <c r="J84" s="7" t="s">
        <v>101</v>
      </c>
      <c r="K84" s="7" t="s">
        <v>101</v>
      </c>
      <c r="L84" s="7" t="s">
        <v>101</v>
      </c>
      <c r="M84" s="25"/>
    </row>
    <row r="85" ht="22" customHeight="1" spans="1:13">
      <c r="A85" s="25"/>
      <c r="B85" s="28"/>
      <c r="C85" s="28"/>
      <c r="D85" s="28"/>
      <c r="E85" s="28"/>
      <c r="F85" s="29"/>
      <c r="G85" s="30" t="s">
        <v>102</v>
      </c>
      <c r="H85" s="30" t="s">
        <v>102</v>
      </c>
      <c r="I85" s="30" t="s">
        <v>102</v>
      </c>
      <c r="J85" s="30" t="s">
        <v>102</v>
      </c>
      <c r="K85" s="30" t="s">
        <v>102</v>
      </c>
      <c r="L85" s="30" t="s">
        <v>102</v>
      </c>
      <c r="M85" s="25"/>
    </row>
    <row r="86" ht="29" customHeight="1" spans="1:13">
      <c r="A86" s="25"/>
      <c r="B86" s="28"/>
      <c r="C86" s="28"/>
      <c r="D86" s="28"/>
      <c r="E86" s="28"/>
      <c r="F86" s="29"/>
      <c r="G86" s="12" t="s">
        <v>103</v>
      </c>
      <c r="H86" s="12" t="s">
        <v>103</v>
      </c>
      <c r="I86" s="12" t="s">
        <v>103</v>
      </c>
      <c r="J86" s="12" t="s">
        <v>103</v>
      </c>
      <c r="K86" s="12" t="s">
        <v>103</v>
      </c>
      <c r="L86" s="12" t="s">
        <v>103</v>
      </c>
      <c r="M86" s="25"/>
    </row>
    <row r="87" ht="29" customHeight="1" spans="1:13">
      <c r="A87" s="25"/>
      <c r="B87" s="28"/>
      <c r="C87" s="28"/>
      <c r="D87" s="28"/>
      <c r="E87" s="28"/>
      <c r="F87" s="29"/>
      <c r="G87" s="12" t="s">
        <v>103</v>
      </c>
      <c r="H87" s="12" t="s">
        <v>103</v>
      </c>
      <c r="I87" s="12" t="s">
        <v>103</v>
      </c>
      <c r="J87" s="12" t="s">
        <v>103</v>
      </c>
      <c r="K87" s="12" t="s">
        <v>103</v>
      </c>
      <c r="L87" s="12" t="s">
        <v>103</v>
      </c>
      <c r="M87" s="25"/>
    </row>
    <row r="88" ht="22" customHeight="1" spans="1:13">
      <c r="A88" s="25"/>
      <c r="B88" s="28"/>
      <c r="C88" s="28"/>
      <c r="D88" s="28"/>
      <c r="E88" s="28"/>
      <c r="F88" s="29"/>
      <c r="G88" s="30" t="s">
        <v>104</v>
      </c>
      <c r="H88" s="30" t="s">
        <v>104</v>
      </c>
      <c r="I88" s="30" t="s">
        <v>104</v>
      </c>
      <c r="J88" s="30" t="s">
        <v>104</v>
      </c>
      <c r="K88" s="30" t="s">
        <v>104</v>
      </c>
      <c r="L88" s="30" t="s">
        <v>104</v>
      </c>
      <c r="M88" s="25"/>
    </row>
    <row r="89" ht="29" customHeight="1" spans="1:13">
      <c r="A89" s="25"/>
      <c r="B89" s="28"/>
      <c r="C89" s="28"/>
      <c r="D89" s="28"/>
      <c r="E89" s="28"/>
      <c r="F89" s="29"/>
      <c r="G89" s="12" t="s">
        <v>105</v>
      </c>
      <c r="H89" s="12" t="s">
        <v>105</v>
      </c>
      <c r="I89" s="12" t="s">
        <v>105</v>
      </c>
      <c r="J89" s="12" t="s">
        <v>105</v>
      </c>
      <c r="K89" s="12" t="s">
        <v>105</v>
      </c>
      <c r="L89" s="12" t="s">
        <v>105</v>
      </c>
      <c r="M89" s="25"/>
    </row>
    <row r="90" ht="29" customHeight="1" spans="1:13">
      <c r="A90" s="25"/>
      <c r="B90" s="28"/>
      <c r="C90" s="28"/>
      <c r="D90" s="28"/>
      <c r="E90" s="28"/>
      <c r="F90" s="29"/>
      <c r="G90" s="12" t="s">
        <v>105</v>
      </c>
      <c r="H90" s="12" t="s">
        <v>105</v>
      </c>
      <c r="I90" s="12" t="s">
        <v>105</v>
      </c>
      <c r="J90" s="12" t="s">
        <v>105</v>
      </c>
      <c r="K90" s="12" t="s">
        <v>105</v>
      </c>
      <c r="L90" s="12" t="s">
        <v>105</v>
      </c>
      <c r="M90" s="25"/>
    </row>
    <row r="91" ht="22" customHeight="1" spans="1:13">
      <c r="A91" s="25"/>
      <c r="B91" s="28"/>
      <c r="C91" s="28"/>
      <c r="D91" s="28"/>
      <c r="E91" s="28"/>
      <c r="F91" s="29"/>
      <c r="G91" s="30" t="s">
        <v>106</v>
      </c>
      <c r="H91" s="30" t="s">
        <v>106</v>
      </c>
      <c r="I91" s="30" t="s">
        <v>106</v>
      </c>
      <c r="J91" s="30" t="s">
        <v>106</v>
      </c>
      <c r="K91" s="30" t="s">
        <v>106</v>
      </c>
      <c r="L91" s="30" t="s">
        <v>106</v>
      </c>
      <c r="M91" s="25"/>
    </row>
    <row r="92" ht="29" customHeight="1" spans="1:13">
      <c r="A92" s="25"/>
      <c r="B92" s="28"/>
      <c r="C92" s="28"/>
      <c r="D92" s="28"/>
      <c r="E92" s="28"/>
      <c r="F92" s="29"/>
      <c r="G92" s="12" t="s">
        <v>107</v>
      </c>
      <c r="H92" s="12" t="s">
        <v>107</v>
      </c>
      <c r="I92" s="12" t="s">
        <v>107</v>
      </c>
      <c r="J92" s="12" t="s">
        <v>107</v>
      </c>
      <c r="K92" s="12" t="s">
        <v>107</v>
      </c>
      <c r="L92" s="12" t="s">
        <v>107</v>
      </c>
      <c r="M92" s="25"/>
    </row>
    <row r="93" ht="29" customHeight="1" spans="1:13">
      <c r="A93" s="25"/>
      <c r="B93" s="28"/>
      <c r="C93" s="28"/>
      <c r="D93" s="28"/>
      <c r="E93" s="28"/>
      <c r="F93" s="29"/>
      <c r="G93" s="12" t="s">
        <v>107</v>
      </c>
      <c r="H93" s="12" t="s">
        <v>107</v>
      </c>
      <c r="I93" s="12" t="s">
        <v>107</v>
      </c>
      <c r="J93" s="12" t="s">
        <v>107</v>
      </c>
      <c r="K93" s="12" t="s">
        <v>107</v>
      </c>
      <c r="L93" s="12" t="s">
        <v>107</v>
      </c>
      <c r="M93" s="25"/>
    </row>
    <row r="94" ht="22" customHeight="1" spans="1:13">
      <c r="A94" s="25"/>
      <c r="B94" s="28"/>
      <c r="C94" s="28"/>
      <c r="D94" s="28"/>
      <c r="E94" s="28"/>
      <c r="F94" s="29"/>
      <c r="G94" s="30" t="s">
        <v>108</v>
      </c>
      <c r="H94" s="30" t="s">
        <v>108</v>
      </c>
      <c r="I94" s="30" t="s">
        <v>108</v>
      </c>
      <c r="J94" s="30" t="s">
        <v>108</v>
      </c>
      <c r="K94" s="30" t="s">
        <v>108</v>
      </c>
      <c r="L94" s="30" t="s">
        <v>108</v>
      </c>
      <c r="M94" s="25"/>
    </row>
    <row r="95" ht="29" customHeight="1" spans="1:13">
      <c r="A95" s="25"/>
      <c r="B95" s="28"/>
      <c r="C95" s="28"/>
      <c r="D95" s="28"/>
      <c r="E95" s="28"/>
      <c r="F95" s="29"/>
      <c r="G95" s="12" t="s">
        <v>109</v>
      </c>
      <c r="H95" s="12" t="s">
        <v>109</v>
      </c>
      <c r="I95" s="12" t="s">
        <v>109</v>
      </c>
      <c r="J95" s="12" t="s">
        <v>109</v>
      </c>
      <c r="K95" s="12" t="s">
        <v>109</v>
      </c>
      <c r="L95" s="12" t="s">
        <v>109</v>
      </c>
      <c r="M95" s="25"/>
    </row>
    <row r="96" ht="29" customHeight="1" spans="1:13">
      <c r="A96" s="25"/>
      <c r="B96" s="28"/>
      <c r="C96" s="28"/>
      <c r="D96" s="28"/>
      <c r="E96" s="28"/>
      <c r="F96" s="29"/>
      <c r="G96" s="12" t="s">
        <v>109</v>
      </c>
      <c r="H96" s="12" t="s">
        <v>109</v>
      </c>
      <c r="I96" s="12" t="s">
        <v>109</v>
      </c>
      <c r="J96" s="12" t="s">
        <v>109</v>
      </c>
      <c r="K96" s="12" t="s">
        <v>109</v>
      </c>
      <c r="L96" s="12" t="s">
        <v>109</v>
      </c>
      <c r="M96" s="25"/>
    </row>
    <row r="97" ht="22" customHeight="1" spans="1:13">
      <c r="A97" s="25"/>
      <c r="B97" s="28"/>
      <c r="C97" s="28"/>
      <c r="D97" s="28"/>
      <c r="E97" s="28"/>
      <c r="F97" s="29"/>
      <c r="G97" s="30" t="s">
        <v>110</v>
      </c>
      <c r="H97" s="30" t="s">
        <v>110</v>
      </c>
      <c r="I97" s="30" t="s">
        <v>110</v>
      </c>
      <c r="J97" s="30" t="s">
        <v>110</v>
      </c>
      <c r="K97" s="30" t="s">
        <v>110</v>
      </c>
      <c r="L97" s="30" t="s">
        <v>110</v>
      </c>
      <c r="M97" s="25"/>
    </row>
    <row r="98" ht="29" customHeight="1" spans="1:13">
      <c r="A98" s="25"/>
      <c r="B98" s="28"/>
      <c r="C98" s="28"/>
      <c r="D98" s="28"/>
      <c r="E98" s="28"/>
      <c r="F98" s="29"/>
      <c r="G98" s="12" t="s">
        <v>111</v>
      </c>
      <c r="H98" s="12" t="s">
        <v>111</v>
      </c>
      <c r="I98" s="12" t="s">
        <v>111</v>
      </c>
      <c r="J98" s="12" t="s">
        <v>111</v>
      </c>
      <c r="K98" s="12" t="s">
        <v>111</v>
      </c>
      <c r="L98" s="12" t="s">
        <v>111</v>
      </c>
      <c r="M98" s="25"/>
    </row>
    <row r="99" ht="29" customHeight="1" spans="1:13">
      <c r="A99" s="25"/>
      <c r="B99" s="28"/>
      <c r="C99" s="28"/>
      <c r="D99" s="28"/>
      <c r="E99" s="28"/>
      <c r="F99" s="29"/>
      <c r="G99" s="12" t="s">
        <v>111</v>
      </c>
      <c r="H99" s="12" t="s">
        <v>111</v>
      </c>
      <c r="I99" s="12" t="s">
        <v>111</v>
      </c>
      <c r="J99" s="12" t="s">
        <v>111</v>
      </c>
      <c r="K99" s="12" t="s">
        <v>111</v>
      </c>
      <c r="L99" s="12" t="s">
        <v>111</v>
      </c>
      <c r="M99" s="25"/>
    </row>
    <row r="100" ht="22" customHeight="1" spans="1:13">
      <c r="A100" s="25"/>
      <c r="B100" s="28"/>
      <c r="C100" s="28"/>
      <c r="D100" s="28"/>
      <c r="E100" s="28"/>
      <c r="F100" s="29"/>
      <c r="G100" s="30" t="s">
        <v>112</v>
      </c>
      <c r="H100" s="30" t="s">
        <v>112</v>
      </c>
      <c r="I100" s="30" t="s">
        <v>112</v>
      </c>
      <c r="J100" s="30" t="s">
        <v>112</v>
      </c>
      <c r="K100" s="30" t="s">
        <v>112</v>
      </c>
      <c r="L100" s="30" t="s">
        <v>112</v>
      </c>
      <c r="M100" s="25"/>
    </row>
    <row r="101" ht="29" customHeight="1" spans="1:13">
      <c r="A101" s="25"/>
      <c r="B101" s="28"/>
      <c r="C101" s="28"/>
      <c r="D101" s="28"/>
      <c r="E101" s="28"/>
      <c r="F101" s="29"/>
      <c r="G101" s="12" t="s">
        <v>113</v>
      </c>
      <c r="H101" s="12" t="s">
        <v>113</v>
      </c>
      <c r="I101" s="12" t="s">
        <v>113</v>
      </c>
      <c r="J101" s="12" t="s">
        <v>113</v>
      </c>
      <c r="K101" s="12" t="s">
        <v>113</v>
      </c>
      <c r="L101" s="12" t="s">
        <v>113</v>
      </c>
      <c r="M101" s="25"/>
    </row>
    <row r="102" ht="29" customHeight="1" spans="1:13">
      <c r="A102" s="25"/>
      <c r="B102" s="28"/>
      <c r="C102" s="28"/>
      <c r="D102" s="28"/>
      <c r="E102" s="28"/>
      <c r="F102" s="29"/>
      <c r="G102" s="12" t="s">
        <v>113</v>
      </c>
      <c r="H102" s="12" t="s">
        <v>113</v>
      </c>
      <c r="I102" s="12" t="s">
        <v>113</v>
      </c>
      <c r="J102" s="12" t="s">
        <v>113</v>
      </c>
      <c r="K102" s="12" t="s">
        <v>113</v>
      </c>
      <c r="L102" s="12" t="s">
        <v>113</v>
      </c>
      <c r="M102" s="25"/>
    </row>
    <row r="103" ht="10" customHeight="1" spans="1:1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ht="34" customHeight="1" spans="1:13">
      <c r="A104" s="25"/>
      <c r="B104" s="7" t="s">
        <v>114</v>
      </c>
      <c r="C104" s="7" t="s">
        <v>114</v>
      </c>
      <c r="D104" s="7" t="s">
        <v>114</v>
      </c>
      <c r="E104" s="7" t="s">
        <v>114</v>
      </c>
      <c r="F104" s="7" t="s">
        <v>114</v>
      </c>
      <c r="G104" s="7" t="s">
        <v>114</v>
      </c>
      <c r="H104" s="7" t="s">
        <v>114</v>
      </c>
      <c r="I104" s="7" t="s">
        <v>114</v>
      </c>
      <c r="J104" s="7" t="s">
        <v>114</v>
      </c>
      <c r="K104" s="7" t="s">
        <v>114</v>
      </c>
      <c r="L104" s="7" t="s">
        <v>114</v>
      </c>
      <c r="M104" s="25"/>
    </row>
    <row r="105" ht="22" customHeight="1" spans="1:13">
      <c r="A105" s="25"/>
      <c r="B105" s="28"/>
      <c r="C105" s="28"/>
      <c r="D105" s="28"/>
      <c r="E105" s="28"/>
      <c r="F105" s="31"/>
      <c r="G105" s="30" t="s">
        <v>115</v>
      </c>
      <c r="H105" s="30" t="s">
        <v>115</v>
      </c>
      <c r="I105" s="30" t="s">
        <v>115</v>
      </c>
      <c r="J105" s="30" t="s">
        <v>115</v>
      </c>
      <c r="K105" s="30" t="s">
        <v>115</v>
      </c>
      <c r="L105" s="30" t="s">
        <v>115</v>
      </c>
      <c r="M105" s="25"/>
    </row>
    <row r="106" ht="29" customHeight="1" spans="1:13">
      <c r="A106" s="25"/>
      <c r="B106" s="28"/>
      <c r="C106" s="28"/>
      <c r="D106" s="28"/>
      <c r="E106" s="28"/>
      <c r="F106" s="31"/>
      <c r="G106" s="12" t="s">
        <v>116</v>
      </c>
      <c r="H106" s="12" t="s">
        <v>116</v>
      </c>
      <c r="I106" s="12" t="s">
        <v>116</v>
      </c>
      <c r="J106" s="12" t="s">
        <v>116</v>
      </c>
      <c r="K106" s="12" t="s">
        <v>116</v>
      </c>
      <c r="L106" s="12" t="s">
        <v>116</v>
      </c>
      <c r="M106" s="25"/>
    </row>
    <row r="107" ht="29" customHeight="1" spans="1:13">
      <c r="A107" s="25"/>
      <c r="B107" s="28"/>
      <c r="C107" s="28"/>
      <c r="D107" s="28"/>
      <c r="E107" s="28"/>
      <c r="F107" s="31"/>
      <c r="G107" s="12" t="s">
        <v>116</v>
      </c>
      <c r="H107" s="12" t="s">
        <v>116</v>
      </c>
      <c r="I107" s="12" t="s">
        <v>116</v>
      </c>
      <c r="J107" s="12" t="s">
        <v>116</v>
      </c>
      <c r="K107" s="12" t="s">
        <v>116</v>
      </c>
      <c r="L107" s="12" t="s">
        <v>116</v>
      </c>
      <c r="M107" s="25"/>
    </row>
    <row r="108" ht="22" customHeight="1" spans="1:13">
      <c r="A108" s="25"/>
      <c r="B108" s="28"/>
      <c r="C108" s="28"/>
      <c r="D108" s="28"/>
      <c r="E108" s="28"/>
      <c r="F108" s="31"/>
      <c r="G108" s="30" t="s">
        <v>117</v>
      </c>
      <c r="H108" s="30" t="s">
        <v>117</v>
      </c>
      <c r="I108" s="30" t="s">
        <v>117</v>
      </c>
      <c r="J108" s="30" t="s">
        <v>117</v>
      </c>
      <c r="K108" s="30" t="s">
        <v>117</v>
      </c>
      <c r="L108" s="30" t="s">
        <v>117</v>
      </c>
      <c r="M108" s="25"/>
    </row>
    <row r="109" ht="29" customHeight="1" spans="1:13">
      <c r="A109" s="25"/>
      <c r="B109" s="28"/>
      <c r="C109" s="28"/>
      <c r="D109" s="28"/>
      <c r="E109" s="28"/>
      <c r="F109" s="31"/>
      <c r="G109" s="12" t="s">
        <v>118</v>
      </c>
      <c r="H109" s="12" t="s">
        <v>118</v>
      </c>
      <c r="I109" s="12" t="s">
        <v>118</v>
      </c>
      <c r="J109" s="12" t="s">
        <v>118</v>
      </c>
      <c r="K109" s="12" t="s">
        <v>118</v>
      </c>
      <c r="L109" s="12" t="s">
        <v>118</v>
      </c>
      <c r="M109" s="25"/>
    </row>
    <row r="110" ht="29" customHeight="1" spans="1:13">
      <c r="A110" s="25"/>
      <c r="B110" s="28"/>
      <c r="C110" s="28"/>
      <c r="D110" s="28"/>
      <c r="E110" s="28"/>
      <c r="F110" s="31"/>
      <c r="G110" s="12" t="s">
        <v>118</v>
      </c>
      <c r="H110" s="12" t="s">
        <v>118</v>
      </c>
      <c r="I110" s="12" t="s">
        <v>118</v>
      </c>
      <c r="J110" s="12" t="s">
        <v>118</v>
      </c>
      <c r="K110" s="12" t="s">
        <v>118</v>
      </c>
      <c r="L110" s="12" t="s">
        <v>118</v>
      </c>
      <c r="M110" s="25"/>
    </row>
    <row r="111" ht="22" customHeight="1" spans="1:13">
      <c r="A111" s="25"/>
      <c r="B111" s="28"/>
      <c r="C111" s="28"/>
      <c r="D111" s="28"/>
      <c r="E111" s="28"/>
      <c r="F111" s="31"/>
      <c r="G111" s="30" t="s">
        <v>119</v>
      </c>
      <c r="H111" s="30" t="s">
        <v>119</v>
      </c>
      <c r="I111" s="30" t="s">
        <v>119</v>
      </c>
      <c r="J111" s="30" t="s">
        <v>119</v>
      </c>
      <c r="K111" s="30" t="s">
        <v>119</v>
      </c>
      <c r="L111" s="30" t="s">
        <v>119</v>
      </c>
      <c r="M111" s="25"/>
    </row>
    <row r="112" ht="29" customHeight="1" spans="1:13">
      <c r="A112" s="25"/>
      <c r="B112" s="28"/>
      <c r="C112" s="28"/>
      <c r="D112" s="28"/>
      <c r="E112" s="28"/>
      <c r="F112" s="31"/>
      <c r="G112" s="12" t="s">
        <v>120</v>
      </c>
      <c r="H112" s="12" t="s">
        <v>120</v>
      </c>
      <c r="I112" s="12" t="s">
        <v>120</v>
      </c>
      <c r="J112" s="12" t="s">
        <v>120</v>
      </c>
      <c r="K112" s="12" t="s">
        <v>120</v>
      </c>
      <c r="L112" s="12" t="s">
        <v>120</v>
      </c>
      <c r="M112" s="25"/>
    </row>
    <row r="113" ht="29" customHeight="1" spans="1:13">
      <c r="A113" s="25"/>
      <c r="B113" s="28"/>
      <c r="C113" s="28"/>
      <c r="D113" s="28"/>
      <c r="E113" s="28"/>
      <c r="F113" s="31"/>
      <c r="G113" s="12" t="s">
        <v>120</v>
      </c>
      <c r="H113" s="12" t="s">
        <v>120</v>
      </c>
      <c r="I113" s="12" t="s">
        <v>120</v>
      </c>
      <c r="J113" s="12" t="s">
        <v>120</v>
      </c>
      <c r="K113" s="12" t="s">
        <v>120</v>
      </c>
      <c r="L113" s="12" t="s">
        <v>120</v>
      </c>
      <c r="M113" s="25"/>
    </row>
    <row r="114" ht="22" customHeight="1" spans="1:13">
      <c r="A114" s="25"/>
      <c r="B114" s="28"/>
      <c r="C114" s="28"/>
      <c r="D114" s="28"/>
      <c r="E114" s="28"/>
      <c r="F114" s="31"/>
      <c r="G114" s="30" t="s">
        <v>121</v>
      </c>
      <c r="H114" s="30" t="s">
        <v>121</v>
      </c>
      <c r="I114" s="30" t="s">
        <v>121</v>
      </c>
      <c r="J114" s="30" t="s">
        <v>121</v>
      </c>
      <c r="K114" s="30" t="s">
        <v>121</v>
      </c>
      <c r="L114" s="30" t="s">
        <v>121</v>
      </c>
      <c r="M114" s="25"/>
    </row>
    <row r="115" ht="29" customHeight="1" spans="1:13">
      <c r="A115" s="25"/>
      <c r="B115" s="28"/>
      <c r="C115" s="28"/>
      <c r="D115" s="28"/>
      <c r="E115" s="28"/>
      <c r="F115" s="31"/>
      <c r="G115" s="12" t="s">
        <v>122</v>
      </c>
      <c r="H115" s="12" t="s">
        <v>122</v>
      </c>
      <c r="I115" s="12" t="s">
        <v>122</v>
      </c>
      <c r="J115" s="12" t="s">
        <v>122</v>
      </c>
      <c r="K115" s="12" t="s">
        <v>122</v>
      </c>
      <c r="L115" s="12" t="s">
        <v>122</v>
      </c>
      <c r="M115" s="25"/>
    </row>
    <row r="116" ht="29" customHeight="1" spans="1:13">
      <c r="A116" s="25"/>
      <c r="B116" s="28"/>
      <c r="C116" s="28"/>
      <c r="D116" s="28"/>
      <c r="E116" s="28"/>
      <c r="F116" s="31"/>
      <c r="G116" s="12" t="s">
        <v>122</v>
      </c>
      <c r="H116" s="12" t="s">
        <v>122</v>
      </c>
      <c r="I116" s="12" t="s">
        <v>122</v>
      </c>
      <c r="J116" s="12" t="s">
        <v>122</v>
      </c>
      <c r="K116" s="12" t="s">
        <v>122</v>
      </c>
      <c r="L116" s="12" t="s">
        <v>122</v>
      </c>
      <c r="M116" s="25"/>
    </row>
    <row r="117" ht="22" customHeight="1" spans="1:13">
      <c r="A117" s="25"/>
      <c r="B117" s="28"/>
      <c r="C117" s="28"/>
      <c r="D117" s="28"/>
      <c r="E117" s="28"/>
      <c r="F117" s="31"/>
      <c r="G117" s="30" t="s">
        <v>123</v>
      </c>
      <c r="H117" s="30" t="s">
        <v>123</v>
      </c>
      <c r="I117" s="30" t="s">
        <v>123</v>
      </c>
      <c r="J117" s="30" t="s">
        <v>123</v>
      </c>
      <c r="K117" s="30" t="s">
        <v>123</v>
      </c>
      <c r="L117" s="30" t="s">
        <v>123</v>
      </c>
      <c r="M117" s="25"/>
    </row>
    <row r="118" ht="29" customHeight="1" spans="1:13">
      <c r="A118" s="25"/>
      <c r="B118" s="28"/>
      <c r="C118" s="28"/>
      <c r="D118" s="28"/>
      <c r="E118" s="28"/>
      <c r="F118" s="31"/>
      <c r="G118" s="12" t="s">
        <v>124</v>
      </c>
      <c r="H118" s="12" t="s">
        <v>124</v>
      </c>
      <c r="I118" s="12" t="s">
        <v>124</v>
      </c>
      <c r="J118" s="12" t="s">
        <v>124</v>
      </c>
      <c r="K118" s="12" t="s">
        <v>124</v>
      </c>
      <c r="L118" s="12" t="s">
        <v>124</v>
      </c>
      <c r="M118" s="25"/>
    </row>
    <row r="119" ht="29" customHeight="1" spans="1:13">
      <c r="A119" s="25"/>
      <c r="B119" s="28"/>
      <c r="C119" s="28"/>
      <c r="D119" s="28"/>
      <c r="E119" s="28"/>
      <c r="F119" s="31"/>
      <c r="G119" s="12" t="s">
        <v>124</v>
      </c>
      <c r="H119" s="12" t="s">
        <v>124</v>
      </c>
      <c r="I119" s="12" t="s">
        <v>124</v>
      </c>
      <c r="J119" s="12" t="s">
        <v>124</v>
      </c>
      <c r="K119" s="12" t="s">
        <v>124</v>
      </c>
      <c r="L119" s="12" t="s">
        <v>124</v>
      </c>
      <c r="M119" s="25"/>
    </row>
    <row r="120" ht="22" customHeight="1" spans="1:13">
      <c r="A120" s="25"/>
      <c r="B120" s="28"/>
      <c r="C120" s="28"/>
      <c r="D120" s="28"/>
      <c r="E120" s="28"/>
      <c r="F120" s="31"/>
      <c r="G120" s="30" t="s">
        <v>125</v>
      </c>
      <c r="H120" s="30" t="s">
        <v>125</v>
      </c>
      <c r="I120" s="30" t="s">
        <v>125</v>
      </c>
      <c r="J120" s="30" t="s">
        <v>125</v>
      </c>
      <c r="K120" s="30" t="s">
        <v>125</v>
      </c>
      <c r="L120" s="30" t="s">
        <v>125</v>
      </c>
      <c r="M120" s="25"/>
    </row>
    <row r="121" ht="29" customHeight="1" spans="1:13">
      <c r="A121" s="25"/>
      <c r="B121" s="28"/>
      <c r="C121" s="28"/>
      <c r="D121" s="28"/>
      <c r="E121" s="28"/>
      <c r="F121" s="31"/>
      <c r="G121" s="12" t="s">
        <v>126</v>
      </c>
      <c r="H121" s="12" t="s">
        <v>126</v>
      </c>
      <c r="I121" s="12" t="s">
        <v>126</v>
      </c>
      <c r="J121" s="12" t="s">
        <v>126</v>
      </c>
      <c r="K121" s="12" t="s">
        <v>126</v>
      </c>
      <c r="L121" s="12" t="s">
        <v>126</v>
      </c>
      <c r="M121" s="25"/>
    </row>
    <row r="122" ht="29" customHeight="1" spans="1:13">
      <c r="A122" s="25"/>
      <c r="B122" s="28"/>
      <c r="C122" s="28"/>
      <c r="D122" s="28"/>
      <c r="E122" s="28"/>
      <c r="F122" s="31"/>
      <c r="G122" s="12" t="s">
        <v>126</v>
      </c>
      <c r="H122" s="12" t="s">
        <v>126</v>
      </c>
      <c r="I122" s="12" t="s">
        <v>126</v>
      </c>
      <c r="J122" s="12" t="s">
        <v>126</v>
      </c>
      <c r="K122" s="12" t="s">
        <v>126</v>
      </c>
      <c r="L122" s="12" t="s">
        <v>126</v>
      </c>
      <c r="M122" s="25"/>
    </row>
    <row r="123" ht="10" customHeight="1" spans="1:1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ht="24" customHeight="1" spans="1:13">
      <c r="A124" s="2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5"/>
    </row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</sheetData>
  <mergeCells count="81">
    <mergeCell ref="B1:L1"/>
    <mergeCell ref="B2:L2"/>
    <mergeCell ref="B4:L4"/>
    <mergeCell ref="G5:L5"/>
    <mergeCell ref="G8:L8"/>
    <mergeCell ref="G11:L11"/>
    <mergeCell ref="G14:L14"/>
    <mergeCell ref="G17:L17"/>
    <mergeCell ref="G20:L20"/>
    <mergeCell ref="B24:L24"/>
    <mergeCell ref="G25:L25"/>
    <mergeCell ref="G28:L28"/>
    <mergeCell ref="G31:L31"/>
    <mergeCell ref="G34:L34"/>
    <mergeCell ref="G37:L37"/>
    <mergeCell ref="G40:L40"/>
    <mergeCell ref="B44:L44"/>
    <mergeCell ref="G45:L45"/>
    <mergeCell ref="G48:L48"/>
    <mergeCell ref="G51:L51"/>
    <mergeCell ref="G54:L54"/>
    <mergeCell ref="G57:L57"/>
    <mergeCell ref="G60:L60"/>
    <mergeCell ref="B64:L64"/>
    <mergeCell ref="G65:L65"/>
    <mergeCell ref="G68:L68"/>
    <mergeCell ref="G71:L71"/>
    <mergeCell ref="G74:L74"/>
    <mergeCell ref="G77:L77"/>
    <mergeCell ref="G80:L80"/>
    <mergeCell ref="B84:L84"/>
    <mergeCell ref="G85:L85"/>
    <mergeCell ref="G88:L88"/>
    <mergeCell ref="G91:L91"/>
    <mergeCell ref="G94:L94"/>
    <mergeCell ref="G97:L97"/>
    <mergeCell ref="G100:L100"/>
    <mergeCell ref="B104:L104"/>
    <mergeCell ref="G105:L105"/>
    <mergeCell ref="G108:L108"/>
    <mergeCell ref="G111:L111"/>
    <mergeCell ref="G114:L114"/>
    <mergeCell ref="G117:L117"/>
    <mergeCell ref="G120:L120"/>
    <mergeCell ref="B124:L124"/>
    <mergeCell ref="G6:L7"/>
    <mergeCell ref="G9:L10"/>
    <mergeCell ref="G12:L13"/>
    <mergeCell ref="G15:L16"/>
    <mergeCell ref="G18:L19"/>
    <mergeCell ref="G21:L22"/>
    <mergeCell ref="G46:L47"/>
    <mergeCell ref="G49:L50"/>
    <mergeCell ref="G52:L53"/>
    <mergeCell ref="G55:L56"/>
    <mergeCell ref="G58:L59"/>
    <mergeCell ref="G61:L62"/>
    <mergeCell ref="G86:L87"/>
    <mergeCell ref="G89:L90"/>
    <mergeCell ref="G92:L93"/>
    <mergeCell ref="G95:L96"/>
    <mergeCell ref="G98:L99"/>
    <mergeCell ref="G101:L102"/>
    <mergeCell ref="G41:L42"/>
    <mergeCell ref="G38:L39"/>
    <mergeCell ref="G35:L36"/>
    <mergeCell ref="G32:L33"/>
    <mergeCell ref="G29:L30"/>
    <mergeCell ref="G26:L27"/>
    <mergeCell ref="G81:L82"/>
    <mergeCell ref="G78:L79"/>
    <mergeCell ref="G75:L76"/>
    <mergeCell ref="G72:L73"/>
    <mergeCell ref="G69:L70"/>
    <mergeCell ref="G66:L67"/>
    <mergeCell ref="G106:L107"/>
    <mergeCell ref="G109:L110"/>
    <mergeCell ref="G112:L113"/>
    <mergeCell ref="G115:L116"/>
    <mergeCell ref="G118:L119"/>
    <mergeCell ref="G121:L122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39"/>
  <sheetViews>
    <sheetView showGridLines="0" zoomScale="145" zoomScaleNormal="145" workbookViewId="0">
      <selection activeCell="B3" sqref="B3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127</v>
      </c>
      <c r="C1" s="26" t="s">
        <v>127</v>
      </c>
      <c r="D1" s="26" t="s">
        <v>127</v>
      </c>
      <c r="E1" s="26" t="s">
        <v>127</v>
      </c>
      <c r="F1" s="26" t="s">
        <v>127</v>
      </c>
      <c r="G1" s="26" t="s">
        <v>127</v>
      </c>
      <c r="H1" s="26" t="s">
        <v>127</v>
      </c>
      <c r="I1" s="26" t="s">
        <v>127</v>
      </c>
      <c r="J1" s="26" t="s">
        <v>127</v>
      </c>
      <c r="K1" s="26" t="s">
        <v>127</v>
      </c>
      <c r="L1" s="26" t="s">
        <v>127</v>
      </c>
      <c r="M1" s="25"/>
    </row>
    <row r="2" ht="23" customHeight="1" spans="1:13">
      <c r="A2" s="25"/>
      <c r="B2" s="27" t="s">
        <v>128</v>
      </c>
      <c r="C2" s="27" t="s">
        <v>128</v>
      </c>
      <c r="D2" s="27" t="s">
        <v>128</v>
      </c>
      <c r="E2" s="27" t="s">
        <v>128</v>
      </c>
      <c r="F2" s="27" t="s">
        <v>128</v>
      </c>
      <c r="G2" s="27" t="s">
        <v>128</v>
      </c>
      <c r="H2" s="27" t="s">
        <v>128</v>
      </c>
      <c r="I2" s="27" t="s">
        <v>128</v>
      </c>
      <c r="J2" s="27" t="s">
        <v>128</v>
      </c>
      <c r="K2" s="27" t="s">
        <v>128</v>
      </c>
      <c r="L2" s="27" t="s">
        <v>128</v>
      </c>
      <c r="M2" s="25"/>
    </row>
    <row r="3" ht="7" customHeight="1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ht="34" customHeight="1" spans="1:13">
      <c r="A4" s="25"/>
      <c r="B4" s="7" t="s">
        <v>129</v>
      </c>
      <c r="C4" s="7" t="s">
        <v>129</v>
      </c>
      <c r="D4" s="7" t="s">
        <v>129</v>
      </c>
      <c r="E4" s="7" t="s">
        <v>129</v>
      </c>
      <c r="F4" s="7" t="s">
        <v>129</v>
      </c>
      <c r="G4" s="7" t="s">
        <v>129</v>
      </c>
      <c r="H4" s="7" t="s">
        <v>129</v>
      </c>
      <c r="I4" s="7" t="s">
        <v>129</v>
      </c>
      <c r="J4" s="7" t="s">
        <v>129</v>
      </c>
      <c r="K4" s="7" t="s">
        <v>129</v>
      </c>
      <c r="L4" s="7" t="s">
        <v>129</v>
      </c>
      <c r="M4" s="25"/>
    </row>
    <row r="5" ht="22" customHeight="1" spans="1:13">
      <c r="A5" s="25"/>
      <c r="B5" s="28"/>
      <c r="C5" s="28"/>
      <c r="D5" s="28"/>
      <c r="E5" s="28"/>
      <c r="F5" s="29"/>
      <c r="G5" s="30" t="s">
        <v>130</v>
      </c>
      <c r="H5" s="30" t="s">
        <v>130</v>
      </c>
      <c r="I5" s="30" t="s">
        <v>130</v>
      </c>
      <c r="J5" s="30" t="s">
        <v>130</v>
      </c>
      <c r="K5" s="30" t="s">
        <v>130</v>
      </c>
      <c r="L5" s="30" t="s">
        <v>130</v>
      </c>
      <c r="M5" s="25"/>
    </row>
    <row r="6" ht="29" customHeight="1" spans="1:13">
      <c r="A6" s="25"/>
      <c r="B6" s="28"/>
      <c r="C6" s="28"/>
      <c r="D6" s="28"/>
      <c r="E6" s="28"/>
      <c r="F6" s="29"/>
      <c r="G6" s="12" t="s">
        <v>131</v>
      </c>
      <c r="H6" s="12" t="s">
        <v>131</v>
      </c>
      <c r="I6" s="12" t="s">
        <v>131</v>
      </c>
      <c r="J6" s="12" t="s">
        <v>131</v>
      </c>
      <c r="K6" s="12" t="s">
        <v>131</v>
      </c>
      <c r="L6" s="12" t="s">
        <v>131</v>
      </c>
      <c r="M6" s="25"/>
    </row>
    <row r="7" ht="29" customHeight="1" spans="1:13">
      <c r="A7" s="25"/>
      <c r="B7" s="28"/>
      <c r="C7" s="28"/>
      <c r="D7" s="28"/>
      <c r="E7" s="28"/>
      <c r="F7" s="29"/>
      <c r="G7" s="12" t="s">
        <v>131</v>
      </c>
      <c r="H7" s="12" t="s">
        <v>131</v>
      </c>
      <c r="I7" s="12" t="s">
        <v>131</v>
      </c>
      <c r="J7" s="12" t="s">
        <v>131</v>
      </c>
      <c r="K7" s="12" t="s">
        <v>131</v>
      </c>
      <c r="L7" s="12" t="s">
        <v>131</v>
      </c>
      <c r="M7" s="25"/>
    </row>
    <row r="8" ht="22" customHeight="1" spans="1:13">
      <c r="A8" s="25"/>
      <c r="B8" s="28"/>
      <c r="C8" s="28"/>
      <c r="D8" s="28"/>
      <c r="E8" s="28"/>
      <c r="F8" s="29"/>
      <c r="G8" s="30" t="s">
        <v>132</v>
      </c>
      <c r="H8" s="30" t="s">
        <v>132</v>
      </c>
      <c r="I8" s="30" t="s">
        <v>132</v>
      </c>
      <c r="J8" s="30" t="s">
        <v>132</v>
      </c>
      <c r="K8" s="30" t="s">
        <v>132</v>
      </c>
      <c r="L8" s="30" t="s">
        <v>132</v>
      </c>
      <c r="M8" s="25"/>
    </row>
    <row r="9" ht="29" customHeight="1" spans="1:13">
      <c r="A9" s="25"/>
      <c r="B9" s="28"/>
      <c r="C9" s="28"/>
      <c r="D9" s="28"/>
      <c r="E9" s="28"/>
      <c r="F9" s="29"/>
      <c r="G9" s="12" t="s">
        <v>133</v>
      </c>
      <c r="H9" s="12" t="s">
        <v>133</v>
      </c>
      <c r="I9" s="12" t="s">
        <v>133</v>
      </c>
      <c r="J9" s="12" t="s">
        <v>133</v>
      </c>
      <c r="K9" s="12" t="s">
        <v>133</v>
      </c>
      <c r="L9" s="12" t="s">
        <v>133</v>
      </c>
      <c r="M9" s="25"/>
    </row>
    <row r="10" ht="29" customHeight="1" spans="1:13">
      <c r="A10" s="25"/>
      <c r="B10" s="28"/>
      <c r="C10" s="28"/>
      <c r="D10" s="28"/>
      <c r="E10" s="28"/>
      <c r="F10" s="29"/>
      <c r="G10" s="12" t="s">
        <v>133</v>
      </c>
      <c r="H10" s="12" t="s">
        <v>133</v>
      </c>
      <c r="I10" s="12" t="s">
        <v>133</v>
      </c>
      <c r="J10" s="12" t="s">
        <v>133</v>
      </c>
      <c r="K10" s="12" t="s">
        <v>133</v>
      </c>
      <c r="L10" s="12" t="s">
        <v>133</v>
      </c>
      <c r="M10" s="25"/>
    </row>
    <row r="11" ht="22" customHeight="1" spans="1:13">
      <c r="A11" s="25"/>
      <c r="B11" s="28"/>
      <c r="C11" s="28"/>
      <c r="D11" s="28"/>
      <c r="E11" s="28"/>
      <c r="F11" s="29"/>
      <c r="G11" s="30" t="s">
        <v>134</v>
      </c>
      <c r="H11" s="30" t="s">
        <v>134</v>
      </c>
      <c r="I11" s="30" t="s">
        <v>134</v>
      </c>
      <c r="J11" s="30" t="s">
        <v>134</v>
      </c>
      <c r="K11" s="30" t="s">
        <v>134</v>
      </c>
      <c r="L11" s="30" t="s">
        <v>134</v>
      </c>
      <c r="M11" s="25"/>
    </row>
    <row r="12" ht="29" customHeight="1" spans="1:13">
      <c r="A12" s="25"/>
      <c r="B12" s="28"/>
      <c r="C12" s="28"/>
      <c r="D12" s="28"/>
      <c r="E12" s="28"/>
      <c r="F12" s="29"/>
      <c r="G12" s="12" t="s">
        <v>135</v>
      </c>
      <c r="H12" s="12" t="s">
        <v>135</v>
      </c>
      <c r="I12" s="12" t="s">
        <v>135</v>
      </c>
      <c r="J12" s="12" t="s">
        <v>135</v>
      </c>
      <c r="K12" s="12" t="s">
        <v>135</v>
      </c>
      <c r="L12" s="12" t="s">
        <v>135</v>
      </c>
      <c r="M12" s="25"/>
    </row>
    <row r="13" ht="29" customHeight="1" spans="1:13">
      <c r="A13" s="25"/>
      <c r="B13" s="28"/>
      <c r="C13" s="28"/>
      <c r="D13" s="28"/>
      <c r="E13" s="28"/>
      <c r="F13" s="29"/>
      <c r="G13" s="12" t="s">
        <v>135</v>
      </c>
      <c r="H13" s="12" t="s">
        <v>135</v>
      </c>
      <c r="I13" s="12" t="s">
        <v>135</v>
      </c>
      <c r="J13" s="12" t="s">
        <v>135</v>
      </c>
      <c r="K13" s="12" t="s">
        <v>135</v>
      </c>
      <c r="L13" s="12" t="s">
        <v>135</v>
      </c>
      <c r="M13" s="25"/>
    </row>
    <row r="14" ht="22" customHeight="1" spans="1:13">
      <c r="A14" s="25"/>
      <c r="B14" s="28"/>
      <c r="C14" s="28"/>
      <c r="D14" s="28"/>
      <c r="E14" s="28"/>
      <c r="F14" s="29"/>
      <c r="G14" s="30" t="s">
        <v>136</v>
      </c>
      <c r="H14" s="30" t="s">
        <v>136</v>
      </c>
      <c r="I14" s="30" t="s">
        <v>136</v>
      </c>
      <c r="J14" s="30" t="s">
        <v>136</v>
      </c>
      <c r="K14" s="30" t="s">
        <v>136</v>
      </c>
      <c r="L14" s="30" t="s">
        <v>136</v>
      </c>
      <c r="M14" s="25"/>
    </row>
    <row r="15" ht="29" customHeight="1" spans="1:13">
      <c r="A15" s="25"/>
      <c r="B15" s="28"/>
      <c r="C15" s="28"/>
      <c r="D15" s="28"/>
      <c r="E15" s="28"/>
      <c r="F15" s="29"/>
      <c r="G15" s="12" t="s">
        <v>137</v>
      </c>
      <c r="H15" s="12" t="s">
        <v>137</v>
      </c>
      <c r="I15" s="12" t="s">
        <v>137</v>
      </c>
      <c r="J15" s="12" t="s">
        <v>137</v>
      </c>
      <c r="K15" s="12" t="s">
        <v>137</v>
      </c>
      <c r="L15" s="12" t="s">
        <v>137</v>
      </c>
      <c r="M15" s="25"/>
    </row>
    <row r="16" ht="29" customHeight="1" spans="1:13">
      <c r="A16" s="25"/>
      <c r="B16" s="28"/>
      <c r="C16" s="28"/>
      <c r="D16" s="28"/>
      <c r="E16" s="28"/>
      <c r="F16" s="29"/>
      <c r="G16" s="12" t="s">
        <v>137</v>
      </c>
      <c r="H16" s="12" t="s">
        <v>137</v>
      </c>
      <c r="I16" s="12" t="s">
        <v>137</v>
      </c>
      <c r="J16" s="12" t="s">
        <v>137</v>
      </c>
      <c r="K16" s="12" t="s">
        <v>137</v>
      </c>
      <c r="L16" s="12" t="s">
        <v>137</v>
      </c>
      <c r="M16" s="25"/>
    </row>
    <row r="17" ht="22" customHeight="1" spans="1:13">
      <c r="A17" s="25"/>
      <c r="B17" s="28"/>
      <c r="C17" s="28"/>
      <c r="D17" s="28"/>
      <c r="E17" s="28"/>
      <c r="F17" s="29"/>
      <c r="G17" s="30" t="s">
        <v>138</v>
      </c>
      <c r="H17" s="30" t="s">
        <v>138</v>
      </c>
      <c r="I17" s="30" t="s">
        <v>138</v>
      </c>
      <c r="J17" s="30" t="s">
        <v>138</v>
      </c>
      <c r="K17" s="30" t="s">
        <v>138</v>
      </c>
      <c r="L17" s="30" t="s">
        <v>138</v>
      </c>
      <c r="M17" s="25"/>
    </row>
    <row r="18" ht="29" customHeight="1" spans="1:13">
      <c r="A18" s="25"/>
      <c r="B18" s="28"/>
      <c r="C18" s="28"/>
      <c r="D18" s="28"/>
      <c r="E18" s="28"/>
      <c r="F18" s="29"/>
      <c r="G18" s="12" t="s">
        <v>139</v>
      </c>
      <c r="H18" s="12" t="s">
        <v>139</v>
      </c>
      <c r="I18" s="12" t="s">
        <v>139</v>
      </c>
      <c r="J18" s="12" t="s">
        <v>139</v>
      </c>
      <c r="K18" s="12" t="s">
        <v>139</v>
      </c>
      <c r="L18" s="12" t="s">
        <v>139</v>
      </c>
      <c r="M18" s="25"/>
    </row>
    <row r="19" ht="29" customHeight="1" spans="1:13">
      <c r="A19" s="25"/>
      <c r="B19" s="28"/>
      <c r="C19" s="28"/>
      <c r="D19" s="28"/>
      <c r="E19" s="28"/>
      <c r="F19" s="29"/>
      <c r="G19" s="12" t="s">
        <v>139</v>
      </c>
      <c r="H19" s="12" t="s">
        <v>139</v>
      </c>
      <c r="I19" s="12" t="s">
        <v>139</v>
      </c>
      <c r="J19" s="12" t="s">
        <v>139</v>
      </c>
      <c r="K19" s="12" t="s">
        <v>139</v>
      </c>
      <c r="L19" s="12" t="s">
        <v>139</v>
      </c>
      <c r="M19" s="25"/>
    </row>
    <row r="20" ht="22" customHeight="1" spans="1:13">
      <c r="A20" s="25"/>
      <c r="B20" s="28"/>
      <c r="C20" s="28"/>
      <c r="D20" s="28"/>
      <c r="E20" s="28"/>
      <c r="F20" s="29"/>
      <c r="G20" s="30" t="s">
        <v>140</v>
      </c>
      <c r="H20" s="30" t="s">
        <v>140</v>
      </c>
      <c r="I20" s="30" t="s">
        <v>140</v>
      </c>
      <c r="J20" s="30" t="s">
        <v>140</v>
      </c>
      <c r="K20" s="30" t="s">
        <v>140</v>
      </c>
      <c r="L20" s="30" t="s">
        <v>140</v>
      </c>
      <c r="M20" s="25"/>
    </row>
    <row r="21" ht="29" customHeight="1" spans="1:13">
      <c r="A21" s="25"/>
      <c r="B21" s="28"/>
      <c r="C21" s="28"/>
      <c r="D21" s="28"/>
      <c r="E21" s="28"/>
      <c r="F21" s="29"/>
      <c r="G21" s="12" t="s">
        <v>141</v>
      </c>
      <c r="H21" s="12" t="s">
        <v>141</v>
      </c>
      <c r="I21" s="12" t="s">
        <v>141</v>
      </c>
      <c r="J21" s="12" t="s">
        <v>141</v>
      </c>
      <c r="K21" s="12" t="s">
        <v>141</v>
      </c>
      <c r="L21" s="12" t="s">
        <v>141</v>
      </c>
      <c r="M21" s="25"/>
    </row>
    <row r="22" ht="29" customHeight="1" spans="1:13">
      <c r="A22" s="25"/>
      <c r="B22" s="28"/>
      <c r="C22" s="28"/>
      <c r="D22" s="28"/>
      <c r="E22" s="28"/>
      <c r="F22" s="29"/>
      <c r="G22" s="12" t="s">
        <v>141</v>
      </c>
      <c r="H22" s="12" t="s">
        <v>141</v>
      </c>
      <c r="I22" s="12" t="s">
        <v>141</v>
      </c>
      <c r="J22" s="12" t="s">
        <v>141</v>
      </c>
      <c r="K22" s="12" t="s">
        <v>141</v>
      </c>
      <c r="L22" s="12" t="s">
        <v>141</v>
      </c>
      <c r="M22" s="25"/>
    </row>
    <row r="23" ht="10" customHeight="1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ht="34" customHeight="1" spans="1:13">
      <c r="A24" s="25"/>
      <c r="B24" s="7" t="s">
        <v>142</v>
      </c>
      <c r="C24" s="7" t="s">
        <v>142</v>
      </c>
      <c r="D24" s="7" t="s">
        <v>142</v>
      </c>
      <c r="E24" s="7" t="s">
        <v>142</v>
      </c>
      <c r="F24" s="7" t="s">
        <v>142</v>
      </c>
      <c r="G24" s="7" t="s">
        <v>142</v>
      </c>
      <c r="H24" s="7" t="s">
        <v>142</v>
      </c>
      <c r="I24" s="7" t="s">
        <v>142</v>
      </c>
      <c r="J24" s="7" t="s">
        <v>142</v>
      </c>
      <c r="K24" s="7" t="s">
        <v>142</v>
      </c>
      <c r="L24" s="7" t="s">
        <v>142</v>
      </c>
      <c r="M24" s="25"/>
    </row>
    <row r="25" ht="22" customHeight="1" spans="1:13">
      <c r="A25" s="25"/>
      <c r="B25" s="28"/>
      <c r="C25" s="28"/>
      <c r="D25" s="28"/>
      <c r="E25" s="28"/>
      <c r="F25" s="31"/>
      <c r="G25" s="32" t="s">
        <v>143</v>
      </c>
      <c r="H25" s="32" t="s">
        <v>143</v>
      </c>
      <c r="I25" s="32" t="s">
        <v>143</v>
      </c>
      <c r="J25" s="32" t="s">
        <v>143</v>
      </c>
      <c r="K25" s="32" t="s">
        <v>143</v>
      </c>
      <c r="L25" s="32" t="s">
        <v>143</v>
      </c>
      <c r="M25" s="25"/>
    </row>
    <row r="26" ht="29" customHeight="1" spans="1:13">
      <c r="A26" s="25"/>
      <c r="B26" s="28"/>
      <c r="C26" s="28"/>
      <c r="D26" s="28"/>
      <c r="E26" s="28"/>
      <c r="F26" s="31"/>
      <c r="G26" s="11" t="s">
        <v>144</v>
      </c>
      <c r="H26" s="11" t="s">
        <v>144</v>
      </c>
      <c r="I26" s="11" t="s">
        <v>144</v>
      </c>
      <c r="J26" s="11" t="s">
        <v>144</v>
      </c>
      <c r="K26" s="11" t="s">
        <v>144</v>
      </c>
      <c r="L26" s="11" t="s">
        <v>144</v>
      </c>
      <c r="M26" s="25"/>
    </row>
    <row r="27" ht="29" customHeight="1" spans="1:13">
      <c r="A27" s="25"/>
      <c r="B27" s="28"/>
      <c r="C27" s="28"/>
      <c r="D27" s="28"/>
      <c r="E27" s="28"/>
      <c r="F27" s="31"/>
      <c r="G27" s="11" t="s">
        <v>144</v>
      </c>
      <c r="H27" s="11" t="s">
        <v>144</v>
      </c>
      <c r="I27" s="11" t="s">
        <v>144</v>
      </c>
      <c r="J27" s="11" t="s">
        <v>144</v>
      </c>
      <c r="K27" s="11" t="s">
        <v>144</v>
      </c>
      <c r="L27" s="11" t="s">
        <v>144</v>
      </c>
      <c r="M27" s="25"/>
    </row>
    <row r="28" ht="22" customHeight="1" spans="1:13">
      <c r="A28" s="25"/>
      <c r="B28" s="28"/>
      <c r="C28" s="28"/>
      <c r="D28" s="28"/>
      <c r="E28" s="28"/>
      <c r="F28" s="31"/>
      <c r="G28" s="32" t="s">
        <v>145</v>
      </c>
      <c r="H28" s="32" t="s">
        <v>145</v>
      </c>
      <c r="I28" s="32" t="s">
        <v>145</v>
      </c>
      <c r="J28" s="32" t="s">
        <v>145</v>
      </c>
      <c r="K28" s="32" t="s">
        <v>145</v>
      </c>
      <c r="L28" s="32" t="s">
        <v>145</v>
      </c>
      <c r="M28" s="25"/>
    </row>
    <row r="29" ht="29" customHeight="1" spans="1:13">
      <c r="A29" s="25"/>
      <c r="B29" s="28"/>
      <c r="C29" s="28"/>
      <c r="D29" s="28"/>
      <c r="E29" s="28"/>
      <c r="F29" s="31"/>
      <c r="G29" s="11" t="s">
        <v>146</v>
      </c>
      <c r="H29" s="11" t="s">
        <v>146</v>
      </c>
      <c r="I29" s="11" t="s">
        <v>146</v>
      </c>
      <c r="J29" s="11" t="s">
        <v>146</v>
      </c>
      <c r="K29" s="11" t="s">
        <v>146</v>
      </c>
      <c r="L29" s="11" t="s">
        <v>146</v>
      </c>
      <c r="M29" s="25"/>
    </row>
    <row r="30" ht="29" customHeight="1" spans="1:13">
      <c r="A30" s="25"/>
      <c r="B30" s="28"/>
      <c r="C30" s="28"/>
      <c r="D30" s="28"/>
      <c r="E30" s="28"/>
      <c r="F30" s="31"/>
      <c r="G30" s="11" t="s">
        <v>146</v>
      </c>
      <c r="H30" s="11" t="s">
        <v>146</v>
      </c>
      <c r="I30" s="11" t="s">
        <v>146</v>
      </c>
      <c r="J30" s="11" t="s">
        <v>146</v>
      </c>
      <c r="K30" s="11" t="s">
        <v>146</v>
      </c>
      <c r="L30" s="11" t="s">
        <v>146</v>
      </c>
      <c r="M30" s="25"/>
    </row>
    <row r="31" ht="22" customHeight="1" spans="1:13">
      <c r="A31" s="25"/>
      <c r="B31" s="28"/>
      <c r="C31" s="28"/>
      <c r="D31" s="28"/>
      <c r="E31" s="28"/>
      <c r="F31" s="31"/>
      <c r="G31" s="32" t="s">
        <v>147</v>
      </c>
      <c r="H31" s="32" t="s">
        <v>147</v>
      </c>
      <c r="I31" s="32" t="s">
        <v>147</v>
      </c>
      <c r="J31" s="32" t="s">
        <v>147</v>
      </c>
      <c r="K31" s="32" t="s">
        <v>147</v>
      </c>
      <c r="L31" s="32" t="s">
        <v>147</v>
      </c>
      <c r="M31" s="25"/>
    </row>
    <row r="32" ht="29" customHeight="1" spans="1:13">
      <c r="A32" s="25"/>
      <c r="B32" s="28"/>
      <c r="C32" s="28"/>
      <c r="D32" s="28"/>
      <c r="E32" s="28"/>
      <c r="F32" s="31"/>
      <c r="G32" s="11" t="s">
        <v>148</v>
      </c>
      <c r="H32" s="11" t="s">
        <v>148</v>
      </c>
      <c r="I32" s="11" t="s">
        <v>148</v>
      </c>
      <c r="J32" s="11" t="s">
        <v>148</v>
      </c>
      <c r="K32" s="11" t="s">
        <v>148</v>
      </c>
      <c r="L32" s="11" t="s">
        <v>148</v>
      </c>
      <c r="M32" s="25"/>
    </row>
    <row r="33" ht="29" customHeight="1" spans="1:13">
      <c r="A33" s="25"/>
      <c r="B33" s="28"/>
      <c r="C33" s="28"/>
      <c r="D33" s="28"/>
      <c r="E33" s="28"/>
      <c r="F33" s="31"/>
      <c r="G33" s="11" t="s">
        <v>148</v>
      </c>
      <c r="H33" s="11" t="s">
        <v>148</v>
      </c>
      <c r="I33" s="11" t="s">
        <v>148</v>
      </c>
      <c r="J33" s="11" t="s">
        <v>148</v>
      </c>
      <c r="K33" s="11" t="s">
        <v>148</v>
      </c>
      <c r="L33" s="11" t="s">
        <v>148</v>
      </c>
      <c r="M33" s="25"/>
    </row>
    <row r="34" ht="22" customHeight="1" spans="1:13">
      <c r="A34" s="25"/>
      <c r="B34" s="28"/>
      <c r="C34" s="28"/>
      <c r="D34" s="28"/>
      <c r="E34" s="28"/>
      <c r="F34" s="31"/>
      <c r="G34" s="32" t="s">
        <v>149</v>
      </c>
      <c r="H34" s="32" t="s">
        <v>149</v>
      </c>
      <c r="I34" s="32" t="s">
        <v>149</v>
      </c>
      <c r="J34" s="32" t="s">
        <v>149</v>
      </c>
      <c r="K34" s="32" t="s">
        <v>149</v>
      </c>
      <c r="L34" s="32" t="s">
        <v>149</v>
      </c>
      <c r="M34" s="25"/>
    </row>
    <row r="35" ht="29" customHeight="1" spans="1:13">
      <c r="A35" s="25"/>
      <c r="B35" s="28"/>
      <c r="C35" s="28"/>
      <c r="D35" s="28"/>
      <c r="E35" s="28"/>
      <c r="F35" s="31"/>
      <c r="G35" s="11" t="s">
        <v>150</v>
      </c>
      <c r="H35" s="11" t="s">
        <v>150</v>
      </c>
      <c r="I35" s="11" t="s">
        <v>150</v>
      </c>
      <c r="J35" s="11" t="s">
        <v>150</v>
      </c>
      <c r="K35" s="11" t="s">
        <v>150</v>
      </c>
      <c r="L35" s="11" t="s">
        <v>150</v>
      </c>
      <c r="M35" s="25"/>
    </row>
    <row r="36" ht="29" customHeight="1" spans="1:13">
      <c r="A36" s="25"/>
      <c r="B36" s="28"/>
      <c r="C36" s="28"/>
      <c r="D36" s="28"/>
      <c r="E36" s="28"/>
      <c r="F36" s="31"/>
      <c r="G36" s="11" t="s">
        <v>150</v>
      </c>
      <c r="H36" s="11" t="s">
        <v>150</v>
      </c>
      <c r="I36" s="11" t="s">
        <v>150</v>
      </c>
      <c r="J36" s="11" t="s">
        <v>150</v>
      </c>
      <c r="K36" s="11" t="s">
        <v>150</v>
      </c>
      <c r="L36" s="11" t="s">
        <v>150</v>
      </c>
      <c r="M36" s="25"/>
    </row>
    <row r="37" ht="22" customHeight="1" spans="1:13">
      <c r="A37" s="25"/>
      <c r="B37" s="28"/>
      <c r="C37" s="28"/>
      <c r="D37" s="28"/>
      <c r="E37" s="28"/>
      <c r="F37" s="31"/>
      <c r="G37" s="32" t="s">
        <v>151</v>
      </c>
      <c r="H37" s="32" t="s">
        <v>151</v>
      </c>
      <c r="I37" s="32" t="s">
        <v>151</v>
      </c>
      <c r="J37" s="32" t="s">
        <v>151</v>
      </c>
      <c r="K37" s="32" t="s">
        <v>151</v>
      </c>
      <c r="L37" s="32" t="s">
        <v>151</v>
      </c>
      <c r="M37" s="25"/>
    </row>
    <row r="38" ht="29" customHeight="1" spans="1:13">
      <c r="A38" s="25"/>
      <c r="B38" s="28"/>
      <c r="C38" s="28"/>
      <c r="D38" s="28"/>
      <c r="E38" s="28"/>
      <c r="F38" s="31"/>
      <c r="G38" s="11" t="s">
        <v>152</v>
      </c>
      <c r="H38" s="11" t="s">
        <v>152</v>
      </c>
      <c r="I38" s="11" t="s">
        <v>152</v>
      </c>
      <c r="J38" s="11" t="s">
        <v>152</v>
      </c>
      <c r="K38" s="11" t="s">
        <v>152</v>
      </c>
      <c r="L38" s="11" t="s">
        <v>152</v>
      </c>
      <c r="M38" s="25"/>
    </row>
    <row r="39" ht="29" customHeight="1" spans="1:13">
      <c r="A39" s="25"/>
      <c r="B39" s="28"/>
      <c r="C39" s="28"/>
      <c r="D39" s="28"/>
      <c r="E39" s="28"/>
      <c r="F39" s="31"/>
      <c r="G39" s="11" t="s">
        <v>152</v>
      </c>
      <c r="H39" s="11" t="s">
        <v>152</v>
      </c>
      <c r="I39" s="11" t="s">
        <v>152</v>
      </c>
      <c r="J39" s="11" t="s">
        <v>152</v>
      </c>
      <c r="K39" s="11" t="s">
        <v>152</v>
      </c>
      <c r="L39" s="11" t="s">
        <v>152</v>
      </c>
      <c r="M39" s="25"/>
    </row>
    <row r="40" ht="22" customHeight="1" spans="1:13">
      <c r="A40" s="25"/>
      <c r="B40" s="28"/>
      <c r="C40" s="28"/>
      <c r="D40" s="28"/>
      <c r="E40" s="28"/>
      <c r="F40" s="31"/>
      <c r="G40" s="32" t="s">
        <v>153</v>
      </c>
      <c r="H40" s="32" t="s">
        <v>153</v>
      </c>
      <c r="I40" s="32" t="s">
        <v>153</v>
      </c>
      <c r="J40" s="32" t="s">
        <v>153</v>
      </c>
      <c r="K40" s="32" t="s">
        <v>153</v>
      </c>
      <c r="L40" s="32" t="s">
        <v>153</v>
      </c>
      <c r="M40" s="25"/>
    </row>
    <row r="41" ht="29" customHeight="1" spans="1:13">
      <c r="A41" s="25"/>
      <c r="B41" s="28"/>
      <c r="C41" s="28"/>
      <c r="D41" s="28"/>
      <c r="E41" s="28"/>
      <c r="F41" s="31"/>
      <c r="G41" s="11" t="s">
        <v>154</v>
      </c>
      <c r="H41" s="11" t="s">
        <v>154</v>
      </c>
      <c r="I41" s="11" t="s">
        <v>154</v>
      </c>
      <c r="J41" s="11" t="s">
        <v>154</v>
      </c>
      <c r="K41" s="11" t="s">
        <v>154</v>
      </c>
      <c r="L41" s="11" t="s">
        <v>154</v>
      </c>
      <c r="M41" s="25"/>
    </row>
    <row r="42" ht="29" customHeight="1" spans="1:13">
      <c r="A42" s="25"/>
      <c r="B42" s="28"/>
      <c r="C42" s="28"/>
      <c r="D42" s="28"/>
      <c r="E42" s="28"/>
      <c r="F42" s="31"/>
      <c r="G42" s="11" t="s">
        <v>154</v>
      </c>
      <c r="H42" s="11" t="s">
        <v>154</v>
      </c>
      <c r="I42" s="11" t="s">
        <v>154</v>
      </c>
      <c r="J42" s="11" t="s">
        <v>154</v>
      </c>
      <c r="K42" s="11" t="s">
        <v>154</v>
      </c>
      <c r="L42" s="11" t="s">
        <v>154</v>
      </c>
      <c r="M42" s="25"/>
    </row>
    <row r="43" ht="10" customHeight="1" spans="1:1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ht="34" customHeight="1" spans="1:13">
      <c r="A44" s="25"/>
      <c r="B44" s="7" t="s">
        <v>155</v>
      </c>
      <c r="C44" s="7" t="s">
        <v>155</v>
      </c>
      <c r="D44" s="7" t="s">
        <v>155</v>
      </c>
      <c r="E44" s="7" t="s">
        <v>155</v>
      </c>
      <c r="F44" s="7" t="s">
        <v>155</v>
      </c>
      <c r="G44" s="7" t="s">
        <v>155</v>
      </c>
      <c r="H44" s="7" t="s">
        <v>155</v>
      </c>
      <c r="I44" s="7" t="s">
        <v>155</v>
      </c>
      <c r="J44" s="7" t="s">
        <v>155</v>
      </c>
      <c r="K44" s="7" t="s">
        <v>155</v>
      </c>
      <c r="L44" s="7" t="s">
        <v>155</v>
      </c>
      <c r="M44" s="25"/>
    </row>
    <row r="45" ht="22" customHeight="1" spans="1:13">
      <c r="A45" s="25"/>
      <c r="B45" s="28"/>
      <c r="C45" s="28"/>
      <c r="D45" s="28"/>
      <c r="E45" s="28"/>
      <c r="F45" s="29"/>
      <c r="G45" s="30" t="s">
        <v>156</v>
      </c>
      <c r="H45" s="30" t="s">
        <v>156</v>
      </c>
      <c r="I45" s="30" t="s">
        <v>156</v>
      </c>
      <c r="J45" s="30" t="s">
        <v>156</v>
      </c>
      <c r="K45" s="30" t="s">
        <v>156</v>
      </c>
      <c r="L45" s="30" t="s">
        <v>156</v>
      </c>
      <c r="M45" s="25"/>
    </row>
    <row r="46" ht="29" customHeight="1" spans="1:13">
      <c r="A46" s="25"/>
      <c r="B46" s="28"/>
      <c r="C46" s="28"/>
      <c r="D46" s="28"/>
      <c r="E46" s="28"/>
      <c r="F46" s="29"/>
      <c r="G46" s="12" t="s">
        <v>157</v>
      </c>
      <c r="H46" s="12" t="s">
        <v>157</v>
      </c>
      <c r="I46" s="12" t="s">
        <v>157</v>
      </c>
      <c r="J46" s="12" t="s">
        <v>157</v>
      </c>
      <c r="K46" s="12" t="s">
        <v>157</v>
      </c>
      <c r="L46" s="12" t="s">
        <v>157</v>
      </c>
      <c r="M46" s="25"/>
    </row>
    <row r="47" ht="29" customHeight="1" spans="1:13">
      <c r="A47" s="25"/>
      <c r="B47" s="28"/>
      <c r="C47" s="28"/>
      <c r="D47" s="28"/>
      <c r="E47" s="28"/>
      <c r="F47" s="29"/>
      <c r="G47" s="12" t="s">
        <v>157</v>
      </c>
      <c r="H47" s="12" t="s">
        <v>157</v>
      </c>
      <c r="I47" s="12" t="s">
        <v>157</v>
      </c>
      <c r="J47" s="12" t="s">
        <v>157</v>
      </c>
      <c r="K47" s="12" t="s">
        <v>157</v>
      </c>
      <c r="L47" s="12" t="s">
        <v>157</v>
      </c>
      <c r="M47" s="25"/>
    </row>
    <row r="48" ht="22" customHeight="1" spans="1:13">
      <c r="A48" s="25"/>
      <c r="B48" s="28"/>
      <c r="C48" s="28"/>
      <c r="D48" s="28"/>
      <c r="E48" s="28"/>
      <c r="F48" s="29"/>
      <c r="G48" s="30" t="s">
        <v>158</v>
      </c>
      <c r="H48" s="30" t="s">
        <v>158</v>
      </c>
      <c r="I48" s="30" t="s">
        <v>158</v>
      </c>
      <c r="J48" s="30" t="s">
        <v>158</v>
      </c>
      <c r="K48" s="30" t="s">
        <v>158</v>
      </c>
      <c r="L48" s="30" t="s">
        <v>158</v>
      </c>
      <c r="M48" s="25"/>
    </row>
    <row r="49" ht="29" customHeight="1" spans="1:13">
      <c r="A49" s="25"/>
      <c r="B49" s="28"/>
      <c r="C49" s="28"/>
      <c r="D49" s="28"/>
      <c r="E49" s="28"/>
      <c r="F49" s="29"/>
      <c r="G49" s="12" t="s">
        <v>159</v>
      </c>
      <c r="H49" s="12" t="s">
        <v>159</v>
      </c>
      <c r="I49" s="12" t="s">
        <v>159</v>
      </c>
      <c r="J49" s="12" t="s">
        <v>159</v>
      </c>
      <c r="K49" s="12" t="s">
        <v>159</v>
      </c>
      <c r="L49" s="12" t="s">
        <v>159</v>
      </c>
      <c r="M49" s="25"/>
    </row>
    <row r="50" ht="29" customHeight="1" spans="1:13">
      <c r="A50" s="25"/>
      <c r="B50" s="28"/>
      <c r="C50" s="28"/>
      <c r="D50" s="28"/>
      <c r="E50" s="28"/>
      <c r="F50" s="29"/>
      <c r="G50" s="12" t="s">
        <v>159</v>
      </c>
      <c r="H50" s="12" t="s">
        <v>159</v>
      </c>
      <c r="I50" s="12" t="s">
        <v>159</v>
      </c>
      <c r="J50" s="12" t="s">
        <v>159</v>
      </c>
      <c r="K50" s="12" t="s">
        <v>159</v>
      </c>
      <c r="L50" s="12" t="s">
        <v>159</v>
      </c>
      <c r="M50" s="25"/>
    </row>
    <row r="51" ht="22" customHeight="1" spans="1:13">
      <c r="A51" s="25"/>
      <c r="B51" s="28"/>
      <c r="C51" s="28"/>
      <c r="D51" s="28"/>
      <c r="E51" s="28"/>
      <c r="F51" s="29"/>
      <c r="G51" s="30" t="s">
        <v>160</v>
      </c>
      <c r="H51" s="30" t="s">
        <v>160</v>
      </c>
      <c r="I51" s="30" t="s">
        <v>160</v>
      </c>
      <c r="J51" s="30" t="s">
        <v>160</v>
      </c>
      <c r="K51" s="30" t="s">
        <v>160</v>
      </c>
      <c r="L51" s="30" t="s">
        <v>160</v>
      </c>
      <c r="M51" s="25"/>
    </row>
    <row r="52" ht="29" customHeight="1" spans="1:13">
      <c r="A52" s="25"/>
      <c r="B52" s="28"/>
      <c r="C52" s="28"/>
      <c r="D52" s="28"/>
      <c r="E52" s="28"/>
      <c r="F52" s="29"/>
      <c r="G52" s="12" t="s">
        <v>161</v>
      </c>
      <c r="H52" s="12" t="s">
        <v>161</v>
      </c>
      <c r="I52" s="12" t="s">
        <v>161</v>
      </c>
      <c r="J52" s="12" t="s">
        <v>161</v>
      </c>
      <c r="K52" s="12" t="s">
        <v>161</v>
      </c>
      <c r="L52" s="12" t="s">
        <v>161</v>
      </c>
      <c r="M52" s="25"/>
    </row>
    <row r="53" ht="29" customHeight="1" spans="1:13">
      <c r="A53" s="25"/>
      <c r="B53" s="28"/>
      <c r="C53" s="28"/>
      <c r="D53" s="28"/>
      <c r="E53" s="28"/>
      <c r="F53" s="29"/>
      <c r="G53" s="12" t="s">
        <v>161</v>
      </c>
      <c r="H53" s="12" t="s">
        <v>161</v>
      </c>
      <c r="I53" s="12" t="s">
        <v>161</v>
      </c>
      <c r="J53" s="12" t="s">
        <v>161</v>
      </c>
      <c r="K53" s="12" t="s">
        <v>161</v>
      </c>
      <c r="L53" s="12" t="s">
        <v>161</v>
      </c>
      <c r="M53" s="25"/>
    </row>
    <row r="54" ht="22" customHeight="1" spans="1:13">
      <c r="A54" s="25"/>
      <c r="B54" s="28"/>
      <c r="C54" s="28"/>
      <c r="D54" s="28"/>
      <c r="E54" s="28"/>
      <c r="F54" s="29"/>
      <c r="G54" s="30" t="s">
        <v>162</v>
      </c>
      <c r="H54" s="30" t="s">
        <v>162</v>
      </c>
      <c r="I54" s="30" t="s">
        <v>162</v>
      </c>
      <c r="J54" s="30" t="s">
        <v>162</v>
      </c>
      <c r="K54" s="30" t="s">
        <v>162</v>
      </c>
      <c r="L54" s="30" t="s">
        <v>162</v>
      </c>
      <c r="M54" s="25"/>
    </row>
    <row r="55" ht="29" customHeight="1" spans="1:13">
      <c r="A55" s="25"/>
      <c r="B55" s="28"/>
      <c r="C55" s="28"/>
      <c r="D55" s="28"/>
      <c r="E55" s="28"/>
      <c r="F55" s="29"/>
      <c r="G55" s="12" t="s">
        <v>163</v>
      </c>
      <c r="H55" s="12" t="s">
        <v>163</v>
      </c>
      <c r="I55" s="12" t="s">
        <v>163</v>
      </c>
      <c r="J55" s="12" t="s">
        <v>163</v>
      </c>
      <c r="K55" s="12" t="s">
        <v>163</v>
      </c>
      <c r="L55" s="12" t="s">
        <v>163</v>
      </c>
      <c r="M55" s="25"/>
    </row>
    <row r="56" ht="29" customHeight="1" spans="1:13">
      <c r="A56" s="25"/>
      <c r="B56" s="28"/>
      <c r="C56" s="28"/>
      <c r="D56" s="28"/>
      <c r="E56" s="28"/>
      <c r="F56" s="29"/>
      <c r="G56" s="12" t="s">
        <v>163</v>
      </c>
      <c r="H56" s="12" t="s">
        <v>163</v>
      </c>
      <c r="I56" s="12" t="s">
        <v>163</v>
      </c>
      <c r="J56" s="12" t="s">
        <v>163</v>
      </c>
      <c r="K56" s="12" t="s">
        <v>163</v>
      </c>
      <c r="L56" s="12" t="s">
        <v>163</v>
      </c>
      <c r="M56" s="25"/>
    </row>
    <row r="57" ht="22" customHeight="1" spans="1:13">
      <c r="A57" s="25"/>
      <c r="B57" s="28"/>
      <c r="C57" s="28"/>
      <c r="D57" s="28"/>
      <c r="E57" s="28"/>
      <c r="F57" s="29"/>
      <c r="G57" s="30" t="s">
        <v>164</v>
      </c>
      <c r="H57" s="30" t="s">
        <v>164</v>
      </c>
      <c r="I57" s="30" t="s">
        <v>164</v>
      </c>
      <c r="J57" s="30" t="s">
        <v>164</v>
      </c>
      <c r="K57" s="30" t="s">
        <v>164</v>
      </c>
      <c r="L57" s="30" t="s">
        <v>164</v>
      </c>
      <c r="M57" s="25"/>
    </row>
    <row r="58" ht="29" customHeight="1" spans="1:13">
      <c r="A58" s="25"/>
      <c r="B58" s="28"/>
      <c r="C58" s="28"/>
      <c r="D58" s="28"/>
      <c r="E58" s="28"/>
      <c r="F58" s="29"/>
      <c r="G58" s="12" t="s">
        <v>165</v>
      </c>
      <c r="H58" s="12" t="s">
        <v>165</v>
      </c>
      <c r="I58" s="12" t="s">
        <v>165</v>
      </c>
      <c r="J58" s="12" t="s">
        <v>165</v>
      </c>
      <c r="K58" s="12" t="s">
        <v>165</v>
      </c>
      <c r="L58" s="12" t="s">
        <v>165</v>
      </c>
      <c r="M58" s="25"/>
    </row>
    <row r="59" ht="29" customHeight="1" spans="1:13">
      <c r="A59" s="25"/>
      <c r="B59" s="28"/>
      <c r="C59" s="28"/>
      <c r="D59" s="28"/>
      <c r="E59" s="28"/>
      <c r="F59" s="29"/>
      <c r="G59" s="12" t="s">
        <v>165</v>
      </c>
      <c r="H59" s="12" t="s">
        <v>165</v>
      </c>
      <c r="I59" s="12" t="s">
        <v>165</v>
      </c>
      <c r="J59" s="12" t="s">
        <v>165</v>
      </c>
      <c r="K59" s="12" t="s">
        <v>165</v>
      </c>
      <c r="L59" s="12" t="s">
        <v>165</v>
      </c>
      <c r="M59" s="25"/>
    </row>
    <row r="60" ht="22" customHeight="1" spans="1:13">
      <c r="A60" s="25"/>
      <c r="B60" s="28"/>
      <c r="C60" s="28"/>
      <c r="D60" s="28"/>
      <c r="E60" s="28"/>
      <c r="F60" s="29"/>
      <c r="G60" s="30" t="s">
        <v>166</v>
      </c>
      <c r="H60" s="30" t="s">
        <v>166</v>
      </c>
      <c r="I60" s="30" t="s">
        <v>166</v>
      </c>
      <c r="J60" s="30" t="s">
        <v>166</v>
      </c>
      <c r="K60" s="30" t="s">
        <v>166</v>
      </c>
      <c r="L60" s="30" t="s">
        <v>166</v>
      </c>
      <c r="M60" s="25"/>
    </row>
    <row r="61" ht="29" customHeight="1" spans="1:13">
      <c r="A61" s="25"/>
      <c r="B61" s="28"/>
      <c r="C61" s="28"/>
      <c r="D61" s="28"/>
      <c r="E61" s="28"/>
      <c r="F61" s="29"/>
      <c r="G61" s="12" t="s">
        <v>167</v>
      </c>
      <c r="H61" s="12" t="s">
        <v>167</v>
      </c>
      <c r="I61" s="12" t="s">
        <v>167</v>
      </c>
      <c r="J61" s="12" t="s">
        <v>167</v>
      </c>
      <c r="K61" s="12" t="s">
        <v>167</v>
      </c>
      <c r="L61" s="12" t="s">
        <v>167</v>
      </c>
      <c r="M61" s="25"/>
    </row>
    <row r="62" ht="29" customHeight="1" spans="1:13">
      <c r="A62" s="25"/>
      <c r="B62" s="28"/>
      <c r="C62" s="28"/>
      <c r="D62" s="28"/>
      <c r="E62" s="28"/>
      <c r="F62" s="29"/>
      <c r="G62" s="12" t="s">
        <v>167</v>
      </c>
      <c r="H62" s="12" t="s">
        <v>167</v>
      </c>
      <c r="I62" s="12" t="s">
        <v>167</v>
      </c>
      <c r="J62" s="12" t="s">
        <v>167</v>
      </c>
      <c r="K62" s="12" t="s">
        <v>167</v>
      </c>
      <c r="L62" s="12" t="s">
        <v>167</v>
      </c>
      <c r="M62" s="25"/>
    </row>
    <row r="63" ht="10" customHeight="1" spans="1:1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ht="34" customHeight="1" spans="1:13">
      <c r="A64" s="25"/>
      <c r="B64" s="7" t="s">
        <v>168</v>
      </c>
      <c r="C64" s="7" t="s">
        <v>168</v>
      </c>
      <c r="D64" s="7" t="s">
        <v>168</v>
      </c>
      <c r="E64" s="7" t="s">
        <v>168</v>
      </c>
      <c r="F64" s="7" t="s">
        <v>168</v>
      </c>
      <c r="G64" s="7" t="s">
        <v>168</v>
      </c>
      <c r="H64" s="7" t="s">
        <v>168</v>
      </c>
      <c r="I64" s="7" t="s">
        <v>168</v>
      </c>
      <c r="J64" s="7" t="s">
        <v>168</v>
      </c>
      <c r="K64" s="7" t="s">
        <v>168</v>
      </c>
      <c r="L64" s="7" t="s">
        <v>168</v>
      </c>
      <c r="M64" s="25"/>
    </row>
    <row r="65" ht="22" customHeight="1" spans="1:13">
      <c r="A65" s="25"/>
      <c r="B65" s="28"/>
      <c r="C65" s="28"/>
      <c r="D65" s="28"/>
      <c r="E65" s="28"/>
      <c r="F65" s="31"/>
      <c r="G65" s="32" t="s">
        <v>169</v>
      </c>
      <c r="H65" s="32" t="s">
        <v>169</v>
      </c>
      <c r="I65" s="32" t="s">
        <v>169</v>
      </c>
      <c r="J65" s="32" t="s">
        <v>169</v>
      </c>
      <c r="K65" s="32" t="s">
        <v>169</v>
      </c>
      <c r="L65" s="32" t="s">
        <v>169</v>
      </c>
      <c r="M65" s="25"/>
    </row>
    <row r="66" ht="29" customHeight="1" spans="1:13">
      <c r="A66" s="25"/>
      <c r="B66" s="28"/>
      <c r="C66" s="28"/>
      <c r="D66" s="28"/>
      <c r="E66" s="28"/>
      <c r="F66" s="31"/>
      <c r="G66" s="11" t="s">
        <v>170</v>
      </c>
      <c r="H66" s="11" t="s">
        <v>170</v>
      </c>
      <c r="I66" s="11" t="s">
        <v>170</v>
      </c>
      <c r="J66" s="11" t="s">
        <v>170</v>
      </c>
      <c r="K66" s="11" t="s">
        <v>170</v>
      </c>
      <c r="L66" s="11" t="s">
        <v>170</v>
      </c>
      <c r="M66" s="25"/>
    </row>
    <row r="67" ht="29" customHeight="1" spans="1:13">
      <c r="A67" s="25"/>
      <c r="B67" s="28"/>
      <c r="C67" s="28"/>
      <c r="D67" s="28"/>
      <c r="E67" s="28"/>
      <c r="F67" s="31"/>
      <c r="G67" s="11" t="s">
        <v>170</v>
      </c>
      <c r="H67" s="11" t="s">
        <v>170</v>
      </c>
      <c r="I67" s="11" t="s">
        <v>170</v>
      </c>
      <c r="J67" s="11" t="s">
        <v>170</v>
      </c>
      <c r="K67" s="11" t="s">
        <v>170</v>
      </c>
      <c r="L67" s="11" t="s">
        <v>170</v>
      </c>
      <c r="M67" s="25"/>
    </row>
    <row r="68" ht="22" customHeight="1" spans="1:13">
      <c r="A68" s="25"/>
      <c r="B68" s="28"/>
      <c r="C68" s="28"/>
      <c r="D68" s="28"/>
      <c r="E68" s="28"/>
      <c r="F68" s="31"/>
      <c r="G68" s="32" t="s">
        <v>171</v>
      </c>
      <c r="H68" s="32" t="s">
        <v>171</v>
      </c>
      <c r="I68" s="32" t="s">
        <v>171</v>
      </c>
      <c r="J68" s="32" t="s">
        <v>171</v>
      </c>
      <c r="K68" s="32" t="s">
        <v>171</v>
      </c>
      <c r="L68" s="32" t="s">
        <v>171</v>
      </c>
      <c r="M68" s="25"/>
    </row>
    <row r="69" ht="29" customHeight="1" spans="1:13">
      <c r="A69" s="25"/>
      <c r="B69" s="28"/>
      <c r="C69" s="28"/>
      <c r="D69" s="28"/>
      <c r="E69" s="28"/>
      <c r="F69" s="31"/>
      <c r="G69" s="11" t="s">
        <v>172</v>
      </c>
      <c r="H69" s="11" t="s">
        <v>172</v>
      </c>
      <c r="I69" s="11" t="s">
        <v>172</v>
      </c>
      <c r="J69" s="11" t="s">
        <v>172</v>
      </c>
      <c r="K69" s="11" t="s">
        <v>172</v>
      </c>
      <c r="L69" s="11" t="s">
        <v>172</v>
      </c>
      <c r="M69" s="25"/>
    </row>
    <row r="70" ht="29" customHeight="1" spans="1:13">
      <c r="A70" s="25"/>
      <c r="B70" s="28"/>
      <c r="C70" s="28"/>
      <c r="D70" s="28"/>
      <c r="E70" s="28"/>
      <c r="F70" s="31"/>
      <c r="G70" s="11" t="s">
        <v>172</v>
      </c>
      <c r="H70" s="11" t="s">
        <v>172</v>
      </c>
      <c r="I70" s="11" t="s">
        <v>172</v>
      </c>
      <c r="J70" s="11" t="s">
        <v>172</v>
      </c>
      <c r="K70" s="11" t="s">
        <v>172</v>
      </c>
      <c r="L70" s="11" t="s">
        <v>172</v>
      </c>
      <c r="M70" s="25"/>
    </row>
    <row r="71" ht="22" customHeight="1" spans="1:13">
      <c r="A71" s="25"/>
      <c r="B71" s="28"/>
      <c r="C71" s="28"/>
      <c r="D71" s="28"/>
      <c r="E71" s="28"/>
      <c r="F71" s="31"/>
      <c r="G71" s="32" t="s">
        <v>173</v>
      </c>
      <c r="H71" s="32" t="s">
        <v>173</v>
      </c>
      <c r="I71" s="32" t="s">
        <v>173</v>
      </c>
      <c r="J71" s="32" t="s">
        <v>173</v>
      </c>
      <c r="K71" s="32" t="s">
        <v>173</v>
      </c>
      <c r="L71" s="32" t="s">
        <v>173</v>
      </c>
      <c r="M71" s="25"/>
    </row>
    <row r="72" ht="29" customHeight="1" spans="1:13">
      <c r="A72" s="25"/>
      <c r="B72" s="28"/>
      <c r="C72" s="28"/>
      <c r="D72" s="28"/>
      <c r="E72" s="28"/>
      <c r="F72" s="31"/>
      <c r="G72" s="11" t="s">
        <v>174</v>
      </c>
      <c r="H72" s="11" t="s">
        <v>174</v>
      </c>
      <c r="I72" s="11" t="s">
        <v>174</v>
      </c>
      <c r="J72" s="11" t="s">
        <v>174</v>
      </c>
      <c r="K72" s="11" t="s">
        <v>174</v>
      </c>
      <c r="L72" s="11" t="s">
        <v>174</v>
      </c>
      <c r="M72" s="25"/>
    </row>
    <row r="73" ht="29" customHeight="1" spans="1:13">
      <c r="A73" s="25"/>
      <c r="B73" s="28"/>
      <c r="C73" s="28"/>
      <c r="D73" s="28"/>
      <c r="E73" s="28"/>
      <c r="F73" s="31"/>
      <c r="G73" s="11" t="s">
        <v>174</v>
      </c>
      <c r="H73" s="11" t="s">
        <v>174</v>
      </c>
      <c r="I73" s="11" t="s">
        <v>174</v>
      </c>
      <c r="J73" s="11" t="s">
        <v>174</v>
      </c>
      <c r="K73" s="11" t="s">
        <v>174</v>
      </c>
      <c r="L73" s="11" t="s">
        <v>174</v>
      </c>
      <c r="M73" s="25"/>
    </row>
    <row r="74" ht="22" customHeight="1" spans="1:13">
      <c r="A74" s="25"/>
      <c r="B74" s="28"/>
      <c r="C74" s="28"/>
      <c r="D74" s="28"/>
      <c r="E74" s="28"/>
      <c r="F74" s="31"/>
      <c r="G74" s="32" t="s">
        <v>175</v>
      </c>
      <c r="H74" s="32" t="s">
        <v>175</v>
      </c>
      <c r="I74" s="32" t="s">
        <v>175</v>
      </c>
      <c r="J74" s="32" t="s">
        <v>175</v>
      </c>
      <c r="K74" s="32" t="s">
        <v>175</v>
      </c>
      <c r="L74" s="32" t="s">
        <v>175</v>
      </c>
      <c r="M74" s="25"/>
    </row>
    <row r="75" ht="29" customHeight="1" spans="1:13">
      <c r="A75" s="25"/>
      <c r="B75" s="28"/>
      <c r="C75" s="28"/>
      <c r="D75" s="28"/>
      <c r="E75" s="28"/>
      <c r="F75" s="31"/>
      <c r="G75" s="11" t="s">
        <v>176</v>
      </c>
      <c r="H75" s="11" t="s">
        <v>176</v>
      </c>
      <c r="I75" s="11" t="s">
        <v>176</v>
      </c>
      <c r="J75" s="11" t="s">
        <v>176</v>
      </c>
      <c r="K75" s="11" t="s">
        <v>176</v>
      </c>
      <c r="L75" s="11" t="s">
        <v>176</v>
      </c>
      <c r="M75" s="25"/>
    </row>
    <row r="76" ht="29" customHeight="1" spans="1:13">
      <c r="A76" s="25"/>
      <c r="B76" s="28"/>
      <c r="C76" s="28"/>
      <c r="D76" s="28"/>
      <c r="E76" s="28"/>
      <c r="F76" s="31"/>
      <c r="G76" s="11" t="s">
        <v>176</v>
      </c>
      <c r="H76" s="11" t="s">
        <v>176</v>
      </c>
      <c r="I76" s="11" t="s">
        <v>176</v>
      </c>
      <c r="J76" s="11" t="s">
        <v>176</v>
      </c>
      <c r="K76" s="11" t="s">
        <v>176</v>
      </c>
      <c r="L76" s="11" t="s">
        <v>176</v>
      </c>
      <c r="M76" s="25"/>
    </row>
    <row r="77" ht="22" customHeight="1" spans="1:13">
      <c r="A77" s="25"/>
      <c r="B77" s="28"/>
      <c r="C77" s="28"/>
      <c r="D77" s="28"/>
      <c r="E77" s="28"/>
      <c r="F77" s="31"/>
      <c r="G77" s="32" t="s">
        <v>177</v>
      </c>
      <c r="H77" s="32" t="s">
        <v>177</v>
      </c>
      <c r="I77" s="32" t="s">
        <v>177</v>
      </c>
      <c r="J77" s="32" t="s">
        <v>177</v>
      </c>
      <c r="K77" s="32" t="s">
        <v>177</v>
      </c>
      <c r="L77" s="32" t="s">
        <v>177</v>
      </c>
      <c r="M77" s="25"/>
    </row>
    <row r="78" ht="29" customHeight="1" spans="1:13">
      <c r="A78" s="25"/>
      <c r="B78" s="28"/>
      <c r="C78" s="28"/>
      <c r="D78" s="28"/>
      <c r="E78" s="28"/>
      <c r="F78" s="31"/>
      <c r="G78" s="11" t="s">
        <v>178</v>
      </c>
      <c r="H78" s="11" t="s">
        <v>178</v>
      </c>
      <c r="I78" s="11" t="s">
        <v>178</v>
      </c>
      <c r="J78" s="11" t="s">
        <v>178</v>
      </c>
      <c r="K78" s="11" t="s">
        <v>178</v>
      </c>
      <c r="L78" s="11" t="s">
        <v>178</v>
      </c>
      <c r="M78" s="25"/>
    </row>
    <row r="79" ht="29" customHeight="1" spans="1:13">
      <c r="A79" s="25"/>
      <c r="B79" s="28"/>
      <c r="C79" s="28"/>
      <c r="D79" s="28"/>
      <c r="E79" s="28"/>
      <c r="F79" s="31"/>
      <c r="G79" s="11" t="s">
        <v>178</v>
      </c>
      <c r="H79" s="11" t="s">
        <v>178</v>
      </c>
      <c r="I79" s="11" t="s">
        <v>178</v>
      </c>
      <c r="J79" s="11" t="s">
        <v>178</v>
      </c>
      <c r="K79" s="11" t="s">
        <v>178</v>
      </c>
      <c r="L79" s="11" t="s">
        <v>178</v>
      </c>
      <c r="M79" s="25"/>
    </row>
    <row r="80" ht="22" customHeight="1" spans="1:13">
      <c r="A80" s="25"/>
      <c r="B80" s="28"/>
      <c r="C80" s="28"/>
      <c r="D80" s="28"/>
      <c r="E80" s="28"/>
      <c r="F80" s="31"/>
      <c r="G80" s="32" t="s">
        <v>179</v>
      </c>
      <c r="H80" s="32" t="s">
        <v>179</v>
      </c>
      <c r="I80" s="32" t="s">
        <v>179</v>
      </c>
      <c r="J80" s="32" t="s">
        <v>179</v>
      </c>
      <c r="K80" s="32" t="s">
        <v>179</v>
      </c>
      <c r="L80" s="32" t="s">
        <v>179</v>
      </c>
      <c r="M80" s="25"/>
    </row>
    <row r="81" ht="29" customHeight="1" spans="1:13">
      <c r="A81" s="25"/>
      <c r="B81" s="28"/>
      <c r="C81" s="28"/>
      <c r="D81" s="28"/>
      <c r="E81" s="28"/>
      <c r="F81" s="31"/>
      <c r="G81" s="11" t="s">
        <v>180</v>
      </c>
      <c r="H81" s="11" t="s">
        <v>180</v>
      </c>
      <c r="I81" s="11" t="s">
        <v>180</v>
      </c>
      <c r="J81" s="11" t="s">
        <v>180</v>
      </c>
      <c r="K81" s="11" t="s">
        <v>180</v>
      </c>
      <c r="L81" s="11" t="s">
        <v>180</v>
      </c>
      <c r="M81" s="25"/>
    </row>
    <row r="82" ht="29" customHeight="1" spans="1:13">
      <c r="A82" s="25"/>
      <c r="B82" s="28"/>
      <c r="C82" s="28"/>
      <c r="D82" s="28"/>
      <c r="E82" s="28"/>
      <c r="F82" s="31"/>
      <c r="G82" s="11" t="s">
        <v>180</v>
      </c>
      <c r="H82" s="11" t="s">
        <v>180</v>
      </c>
      <c r="I82" s="11" t="s">
        <v>180</v>
      </c>
      <c r="J82" s="11" t="s">
        <v>180</v>
      </c>
      <c r="K82" s="11" t="s">
        <v>180</v>
      </c>
      <c r="L82" s="11" t="s">
        <v>180</v>
      </c>
      <c r="M82" s="25"/>
    </row>
    <row r="83" ht="22" customHeight="1" spans="1:13">
      <c r="A83" s="25"/>
      <c r="B83" s="28"/>
      <c r="C83" s="28"/>
      <c r="D83" s="28"/>
      <c r="E83" s="28"/>
      <c r="F83" s="31"/>
      <c r="G83" s="32" t="s">
        <v>181</v>
      </c>
      <c r="H83" s="32" t="s">
        <v>181</v>
      </c>
      <c r="I83" s="32" t="s">
        <v>181</v>
      </c>
      <c r="J83" s="32" t="s">
        <v>181</v>
      </c>
      <c r="K83" s="32" t="s">
        <v>181</v>
      </c>
      <c r="L83" s="32" t="s">
        <v>181</v>
      </c>
      <c r="M83" s="25"/>
    </row>
    <row r="84" ht="29" customHeight="1" spans="1:13">
      <c r="A84" s="25"/>
      <c r="B84" s="28"/>
      <c r="C84" s="28"/>
      <c r="D84" s="28"/>
      <c r="E84" s="28"/>
      <c r="F84" s="31"/>
      <c r="G84" s="11" t="s">
        <v>182</v>
      </c>
      <c r="H84" s="11" t="s">
        <v>182</v>
      </c>
      <c r="I84" s="11" t="s">
        <v>182</v>
      </c>
      <c r="J84" s="11" t="s">
        <v>182</v>
      </c>
      <c r="K84" s="11" t="s">
        <v>182</v>
      </c>
      <c r="L84" s="11" t="s">
        <v>182</v>
      </c>
      <c r="M84" s="25"/>
    </row>
    <row r="85" ht="29" customHeight="1" spans="1:13">
      <c r="A85" s="25"/>
      <c r="B85" s="28"/>
      <c r="C85" s="28"/>
      <c r="D85" s="28"/>
      <c r="E85" s="28"/>
      <c r="F85" s="31"/>
      <c r="G85" s="11" t="s">
        <v>182</v>
      </c>
      <c r="H85" s="11" t="s">
        <v>182</v>
      </c>
      <c r="I85" s="11" t="s">
        <v>182</v>
      </c>
      <c r="J85" s="11" t="s">
        <v>182</v>
      </c>
      <c r="K85" s="11" t="s">
        <v>182</v>
      </c>
      <c r="L85" s="11" t="s">
        <v>182</v>
      </c>
      <c r="M85" s="25"/>
    </row>
    <row r="86" ht="10" customHeight="1" spans="1:1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</row>
    <row r="87" ht="34" customHeight="1" spans="1:13">
      <c r="A87" s="25"/>
      <c r="B87" s="7" t="s">
        <v>183</v>
      </c>
      <c r="C87" s="7" t="s">
        <v>183</v>
      </c>
      <c r="D87" s="7" t="s">
        <v>183</v>
      </c>
      <c r="E87" s="7" t="s">
        <v>183</v>
      </c>
      <c r="F87" s="7" t="s">
        <v>183</v>
      </c>
      <c r="G87" s="7" t="s">
        <v>183</v>
      </c>
      <c r="H87" s="7" t="s">
        <v>183</v>
      </c>
      <c r="I87" s="7" t="s">
        <v>183</v>
      </c>
      <c r="J87" s="7" t="s">
        <v>183</v>
      </c>
      <c r="K87" s="7" t="s">
        <v>183</v>
      </c>
      <c r="L87" s="7" t="s">
        <v>183</v>
      </c>
      <c r="M87" s="25"/>
    </row>
    <row r="88" ht="22" customHeight="1" spans="1:13">
      <c r="A88" s="25"/>
      <c r="B88" s="28"/>
      <c r="C88" s="28"/>
      <c r="D88" s="28"/>
      <c r="E88" s="28"/>
      <c r="F88" s="29"/>
      <c r="G88" s="30" t="s">
        <v>184</v>
      </c>
      <c r="H88" s="30" t="s">
        <v>184</v>
      </c>
      <c r="I88" s="30" t="s">
        <v>184</v>
      </c>
      <c r="J88" s="30" t="s">
        <v>184</v>
      </c>
      <c r="K88" s="30" t="s">
        <v>184</v>
      </c>
      <c r="L88" s="30" t="s">
        <v>184</v>
      </c>
      <c r="M88" s="25"/>
    </row>
    <row r="89" ht="29" customHeight="1" spans="1:13">
      <c r="A89" s="25"/>
      <c r="B89" s="28"/>
      <c r="C89" s="28"/>
      <c r="D89" s="28"/>
      <c r="E89" s="28"/>
      <c r="F89" s="29"/>
      <c r="G89" s="12" t="s">
        <v>185</v>
      </c>
      <c r="H89" s="12" t="s">
        <v>185</v>
      </c>
      <c r="I89" s="12" t="s">
        <v>185</v>
      </c>
      <c r="J89" s="12" t="s">
        <v>185</v>
      </c>
      <c r="K89" s="12" t="s">
        <v>185</v>
      </c>
      <c r="L89" s="12" t="s">
        <v>185</v>
      </c>
      <c r="M89" s="25"/>
    </row>
    <row r="90" ht="29" customHeight="1" spans="1:13">
      <c r="A90" s="25"/>
      <c r="B90" s="28"/>
      <c r="C90" s="28"/>
      <c r="D90" s="28"/>
      <c r="E90" s="28"/>
      <c r="F90" s="29"/>
      <c r="G90" s="12" t="s">
        <v>185</v>
      </c>
      <c r="H90" s="12" t="s">
        <v>185</v>
      </c>
      <c r="I90" s="12" t="s">
        <v>185</v>
      </c>
      <c r="J90" s="12" t="s">
        <v>185</v>
      </c>
      <c r="K90" s="12" t="s">
        <v>185</v>
      </c>
      <c r="L90" s="12" t="s">
        <v>185</v>
      </c>
      <c r="M90" s="25"/>
    </row>
    <row r="91" ht="22" customHeight="1" spans="1:13">
      <c r="A91" s="25"/>
      <c r="B91" s="28"/>
      <c r="C91" s="28"/>
      <c r="D91" s="28"/>
      <c r="E91" s="28"/>
      <c r="F91" s="29"/>
      <c r="G91" s="30" t="s">
        <v>186</v>
      </c>
      <c r="H91" s="30" t="s">
        <v>186</v>
      </c>
      <c r="I91" s="30" t="s">
        <v>186</v>
      </c>
      <c r="J91" s="30" t="s">
        <v>186</v>
      </c>
      <c r="K91" s="30" t="s">
        <v>186</v>
      </c>
      <c r="L91" s="30" t="s">
        <v>186</v>
      </c>
      <c r="M91" s="25"/>
    </row>
    <row r="92" ht="29" customHeight="1" spans="1:13">
      <c r="A92" s="25"/>
      <c r="B92" s="28"/>
      <c r="C92" s="28"/>
      <c r="D92" s="28"/>
      <c r="E92" s="28"/>
      <c r="F92" s="29"/>
      <c r="G92" s="12" t="s">
        <v>187</v>
      </c>
      <c r="H92" s="12" t="s">
        <v>187</v>
      </c>
      <c r="I92" s="12" t="s">
        <v>187</v>
      </c>
      <c r="J92" s="12" t="s">
        <v>187</v>
      </c>
      <c r="K92" s="12" t="s">
        <v>187</v>
      </c>
      <c r="L92" s="12" t="s">
        <v>187</v>
      </c>
      <c r="M92" s="25"/>
    </row>
    <row r="93" ht="29" customHeight="1" spans="1:13">
      <c r="A93" s="25"/>
      <c r="B93" s="28"/>
      <c r="C93" s="28"/>
      <c r="D93" s="28"/>
      <c r="E93" s="28"/>
      <c r="F93" s="29"/>
      <c r="G93" s="12" t="s">
        <v>187</v>
      </c>
      <c r="H93" s="12" t="s">
        <v>187</v>
      </c>
      <c r="I93" s="12" t="s">
        <v>187</v>
      </c>
      <c r="J93" s="12" t="s">
        <v>187</v>
      </c>
      <c r="K93" s="12" t="s">
        <v>187</v>
      </c>
      <c r="L93" s="12" t="s">
        <v>187</v>
      </c>
      <c r="M93" s="25"/>
    </row>
    <row r="94" ht="22" customHeight="1" spans="1:13">
      <c r="A94" s="25"/>
      <c r="B94" s="28"/>
      <c r="C94" s="28"/>
      <c r="D94" s="28"/>
      <c r="E94" s="28"/>
      <c r="F94" s="29"/>
      <c r="G94" s="30" t="s">
        <v>188</v>
      </c>
      <c r="H94" s="30" t="s">
        <v>188</v>
      </c>
      <c r="I94" s="30" t="s">
        <v>188</v>
      </c>
      <c r="J94" s="30" t="s">
        <v>188</v>
      </c>
      <c r="K94" s="30" t="s">
        <v>188</v>
      </c>
      <c r="L94" s="30" t="s">
        <v>188</v>
      </c>
      <c r="M94" s="25"/>
    </row>
    <row r="95" ht="29" customHeight="1" spans="1:13">
      <c r="A95" s="25"/>
      <c r="B95" s="28"/>
      <c r="C95" s="28"/>
      <c r="D95" s="28"/>
      <c r="E95" s="28"/>
      <c r="F95" s="29"/>
      <c r="G95" s="12" t="s">
        <v>189</v>
      </c>
      <c r="H95" s="12" t="s">
        <v>189</v>
      </c>
      <c r="I95" s="12" t="s">
        <v>189</v>
      </c>
      <c r="J95" s="12" t="s">
        <v>189</v>
      </c>
      <c r="K95" s="12" t="s">
        <v>189</v>
      </c>
      <c r="L95" s="12" t="s">
        <v>189</v>
      </c>
      <c r="M95" s="25"/>
    </row>
    <row r="96" ht="29" customHeight="1" spans="1:13">
      <c r="A96" s="25"/>
      <c r="B96" s="28"/>
      <c r="C96" s="28"/>
      <c r="D96" s="28"/>
      <c r="E96" s="28"/>
      <c r="F96" s="29"/>
      <c r="G96" s="12" t="s">
        <v>189</v>
      </c>
      <c r="H96" s="12" t="s">
        <v>189</v>
      </c>
      <c r="I96" s="12" t="s">
        <v>189</v>
      </c>
      <c r="J96" s="12" t="s">
        <v>189</v>
      </c>
      <c r="K96" s="12" t="s">
        <v>189</v>
      </c>
      <c r="L96" s="12" t="s">
        <v>189</v>
      </c>
      <c r="M96" s="25"/>
    </row>
    <row r="97" ht="22" customHeight="1" spans="1:13">
      <c r="A97" s="25"/>
      <c r="B97" s="28"/>
      <c r="C97" s="28"/>
      <c r="D97" s="28"/>
      <c r="E97" s="28"/>
      <c r="F97" s="29"/>
      <c r="G97" s="30" t="s">
        <v>190</v>
      </c>
      <c r="H97" s="30" t="s">
        <v>190</v>
      </c>
      <c r="I97" s="30" t="s">
        <v>190</v>
      </c>
      <c r="J97" s="30" t="s">
        <v>190</v>
      </c>
      <c r="K97" s="30" t="s">
        <v>190</v>
      </c>
      <c r="L97" s="30" t="s">
        <v>190</v>
      </c>
      <c r="M97" s="25"/>
    </row>
    <row r="98" ht="29" customHeight="1" spans="1:13">
      <c r="A98" s="25"/>
      <c r="B98" s="28"/>
      <c r="C98" s="28"/>
      <c r="D98" s="28"/>
      <c r="E98" s="28"/>
      <c r="F98" s="29"/>
      <c r="G98" s="12" t="s">
        <v>191</v>
      </c>
      <c r="H98" s="12" t="s">
        <v>191</v>
      </c>
      <c r="I98" s="12" t="s">
        <v>191</v>
      </c>
      <c r="J98" s="12" t="s">
        <v>191</v>
      </c>
      <c r="K98" s="12" t="s">
        <v>191</v>
      </c>
      <c r="L98" s="12" t="s">
        <v>191</v>
      </c>
      <c r="M98" s="25"/>
    </row>
    <row r="99" ht="29" customHeight="1" spans="1:13">
      <c r="A99" s="25"/>
      <c r="B99" s="28"/>
      <c r="C99" s="28"/>
      <c r="D99" s="28"/>
      <c r="E99" s="28"/>
      <c r="F99" s="29"/>
      <c r="G99" s="12" t="s">
        <v>191</v>
      </c>
      <c r="H99" s="12" t="s">
        <v>191</v>
      </c>
      <c r="I99" s="12" t="s">
        <v>191</v>
      </c>
      <c r="J99" s="12" t="s">
        <v>191</v>
      </c>
      <c r="K99" s="12" t="s">
        <v>191</v>
      </c>
      <c r="L99" s="12" t="s">
        <v>191</v>
      </c>
      <c r="M99" s="25"/>
    </row>
    <row r="100" ht="22" customHeight="1" spans="1:13">
      <c r="A100" s="25"/>
      <c r="B100" s="28"/>
      <c r="C100" s="28"/>
      <c r="D100" s="28"/>
      <c r="E100" s="28"/>
      <c r="F100" s="29"/>
      <c r="G100" s="30" t="s">
        <v>192</v>
      </c>
      <c r="H100" s="30" t="s">
        <v>192</v>
      </c>
      <c r="I100" s="30" t="s">
        <v>192</v>
      </c>
      <c r="J100" s="30" t="s">
        <v>192</v>
      </c>
      <c r="K100" s="30" t="s">
        <v>192</v>
      </c>
      <c r="L100" s="30" t="s">
        <v>192</v>
      </c>
      <c r="M100" s="25"/>
    </row>
    <row r="101" ht="29" customHeight="1" spans="1:13">
      <c r="A101" s="25"/>
      <c r="B101" s="28"/>
      <c r="C101" s="28"/>
      <c r="D101" s="28"/>
      <c r="E101" s="28"/>
      <c r="F101" s="29"/>
      <c r="G101" s="12" t="s">
        <v>193</v>
      </c>
      <c r="H101" s="12" t="s">
        <v>193</v>
      </c>
      <c r="I101" s="12" t="s">
        <v>193</v>
      </c>
      <c r="J101" s="12" t="s">
        <v>193</v>
      </c>
      <c r="K101" s="12" t="s">
        <v>193</v>
      </c>
      <c r="L101" s="12" t="s">
        <v>193</v>
      </c>
      <c r="M101" s="25"/>
    </row>
    <row r="102" ht="29" customHeight="1" spans="1:13">
      <c r="A102" s="25"/>
      <c r="B102" s="28"/>
      <c r="C102" s="28"/>
      <c r="D102" s="28"/>
      <c r="E102" s="28"/>
      <c r="F102" s="29"/>
      <c r="G102" s="12" t="s">
        <v>193</v>
      </c>
      <c r="H102" s="12" t="s">
        <v>193</v>
      </c>
      <c r="I102" s="12" t="s">
        <v>193</v>
      </c>
      <c r="J102" s="12" t="s">
        <v>193</v>
      </c>
      <c r="K102" s="12" t="s">
        <v>193</v>
      </c>
      <c r="L102" s="12" t="s">
        <v>193</v>
      </c>
      <c r="M102" s="25"/>
    </row>
    <row r="103" ht="22" customHeight="1" spans="1:13">
      <c r="A103" s="25"/>
      <c r="B103" s="28"/>
      <c r="C103" s="28"/>
      <c r="D103" s="28"/>
      <c r="E103" s="28"/>
      <c r="F103" s="29"/>
      <c r="G103" s="30" t="s">
        <v>194</v>
      </c>
      <c r="H103" s="30" t="s">
        <v>194</v>
      </c>
      <c r="I103" s="30" t="s">
        <v>194</v>
      </c>
      <c r="J103" s="30" t="s">
        <v>194</v>
      </c>
      <c r="K103" s="30" t="s">
        <v>194</v>
      </c>
      <c r="L103" s="30" t="s">
        <v>194</v>
      </c>
      <c r="M103" s="25"/>
    </row>
    <row r="104" ht="29" customHeight="1" spans="1:13">
      <c r="A104" s="25"/>
      <c r="B104" s="28"/>
      <c r="C104" s="28"/>
      <c r="D104" s="28"/>
      <c r="E104" s="28"/>
      <c r="F104" s="29"/>
      <c r="G104" s="12" t="s">
        <v>195</v>
      </c>
      <c r="H104" s="12" t="s">
        <v>195</v>
      </c>
      <c r="I104" s="12" t="s">
        <v>195</v>
      </c>
      <c r="J104" s="12" t="s">
        <v>195</v>
      </c>
      <c r="K104" s="12" t="s">
        <v>195</v>
      </c>
      <c r="L104" s="12" t="s">
        <v>195</v>
      </c>
      <c r="M104" s="25"/>
    </row>
    <row r="105" ht="29" customHeight="1" spans="1:13">
      <c r="A105" s="25"/>
      <c r="B105" s="28"/>
      <c r="C105" s="28"/>
      <c r="D105" s="28"/>
      <c r="E105" s="28"/>
      <c r="F105" s="29"/>
      <c r="G105" s="12" t="s">
        <v>195</v>
      </c>
      <c r="H105" s="12" t="s">
        <v>195</v>
      </c>
      <c r="I105" s="12" t="s">
        <v>195</v>
      </c>
      <c r="J105" s="12" t="s">
        <v>195</v>
      </c>
      <c r="K105" s="12" t="s">
        <v>195</v>
      </c>
      <c r="L105" s="12" t="s">
        <v>195</v>
      </c>
      <c r="M105" s="25"/>
    </row>
    <row r="106" ht="10" customHeight="1" spans="1:1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</row>
    <row r="107" ht="24" customHeight="1" spans="1:13">
      <c r="A107" s="2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5"/>
    </row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</sheetData>
  <mergeCells count="70">
    <mergeCell ref="B1:L1"/>
    <mergeCell ref="B2:L2"/>
    <mergeCell ref="B4:L4"/>
    <mergeCell ref="G5:L5"/>
    <mergeCell ref="G8:L8"/>
    <mergeCell ref="G11:L11"/>
    <mergeCell ref="G14:L14"/>
    <mergeCell ref="G17:L17"/>
    <mergeCell ref="G20:L20"/>
    <mergeCell ref="B24:L24"/>
    <mergeCell ref="G25:L25"/>
    <mergeCell ref="G28:L28"/>
    <mergeCell ref="G31:L31"/>
    <mergeCell ref="G34:L34"/>
    <mergeCell ref="G37:L37"/>
    <mergeCell ref="G40:L40"/>
    <mergeCell ref="B44:L44"/>
    <mergeCell ref="G45:L45"/>
    <mergeCell ref="G48:L48"/>
    <mergeCell ref="G51:L51"/>
    <mergeCell ref="G54:L54"/>
    <mergeCell ref="G57:L57"/>
    <mergeCell ref="G60:L60"/>
    <mergeCell ref="B64:L64"/>
    <mergeCell ref="G65:L65"/>
    <mergeCell ref="G68:L68"/>
    <mergeCell ref="G71:L71"/>
    <mergeCell ref="G74:L74"/>
    <mergeCell ref="G77:L77"/>
    <mergeCell ref="G80:L80"/>
    <mergeCell ref="G83:L83"/>
    <mergeCell ref="B87:L87"/>
    <mergeCell ref="G88:L88"/>
    <mergeCell ref="G91:L91"/>
    <mergeCell ref="G94:L94"/>
    <mergeCell ref="G97:L97"/>
    <mergeCell ref="G100:L100"/>
    <mergeCell ref="G103:L103"/>
    <mergeCell ref="B107:L107"/>
    <mergeCell ref="G6:L7"/>
    <mergeCell ref="G9:L10"/>
    <mergeCell ref="G12:L13"/>
    <mergeCell ref="G15:L16"/>
    <mergeCell ref="G18:L19"/>
    <mergeCell ref="G21:L22"/>
    <mergeCell ref="G26:L27"/>
    <mergeCell ref="G29:L30"/>
    <mergeCell ref="G32:L33"/>
    <mergeCell ref="G35:L36"/>
    <mergeCell ref="G38:L39"/>
    <mergeCell ref="G41:L42"/>
    <mergeCell ref="G46:L47"/>
    <mergeCell ref="G49:L50"/>
    <mergeCell ref="G52:L53"/>
    <mergeCell ref="G55:L56"/>
    <mergeCell ref="G58:L59"/>
    <mergeCell ref="G61:L62"/>
    <mergeCell ref="G66:L67"/>
    <mergeCell ref="G69:L70"/>
    <mergeCell ref="G72:L73"/>
    <mergeCell ref="G75:L76"/>
    <mergeCell ref="G78:L79"/>
    <mergeCell ref="G81:L82"/>
    <mergeCell ref="G84:L85"/>
    <mergeCell ref="G89:L90"/>
    <mergeCell ref="G92:L93"/>
    <mergeCell ref="G95:L96"/>
    <mergeCell ref="G98:L99"/>
    <mergeCell ref="G101:L102"/>
    <mergeCell ref="G104:L105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39"/>
  <sheetViews>
    <sheetView showGridLines="0" zoomScale="145" zoomScaleNormal="145" topLeftCell="A70" workbookViewId="0">
      <selection activeCell="B84" sqref="B84:L84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196</v>
      </c>
      <c r="C1" s="26" t="s">
        <v>196</v>
      </c>
      <c r="D1" s="26" t="s">
        <v>196</v>
      </c>
      <c r="E1" s="26" t="s">
        <v>196</v>
      </c>
      <c r="F1" s="26" t="s">
        <v>196</v>
      </c>
      <c r="G1" s="26" t="s">
        <v>196</v>
      </c>
      <c r="H1" s="26" t="s">
        <v>196</v>
      </c>
      <c r="I1" s="26" t="s">
        <v>196</v>
      </c>
      <c r="J1" s="26" t="s">
        <v>196</v>
      </c>
      <c r="K1" s="26" t="s">
        <v>196</v>
      </c>
      <c r="L1" s="26" t="s">
        <v>196</v>
      </c>
      <c r="M1" s="25"/>
    </row>
    <row r="2" ht="23" customHeight="1" spans="1:13">
      <c r="A2" s="25"/>
      <c r="B2" s="27" t="s">
        <v>197</v>
      </c>
      <c r="C2" s="27" t="s">
        <v>197</v>
      </c>
      <c r="D2" s="27" t="s">
        <v>197</v>
      </c>
      <c r="E2" s="27" t="s">
        <v>197</v>
      </c>
      <c r="F2" s="27" t="s">
        <v>197</v>
      </c>
      <c r="G2" s="27" t="s">
        <v>197</v>
      </c>
      <c r="H2" s="27" t="s">
        <v>197</v>
      </c>
      <c r="I2" s="27" t="s">
        <v>197</v>
      </c>
      <c r="J2" s="27" t="s">
        <v>197</v>
      </c>
      <c r="K2" s="27" t="s">
        <v>197</v>
      </c>
      <c r="L2" s="27" t="s">
        <v>197</v>
      </c>
      <c r="M2" s="25"/>
    </row>
    <row r="3" ht="7" customHeight="1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ht="34" customHeight="1" spans="1:13">
      <c r="A4" s="25"/>
      <c r="B4" s="7" t="s">
        <v>198</v>
      </c>
      <c r="C4" s="7" t="s">
        <v>198</v>
      </c>
      <c r="D4" s="7" t="s">
        <v>198</v>
      </c>
      <c r="E4" s="7" t="s">
        <v>198</v>
      </c>
      <c r="F4" s="7" t="s">
        <v>198</v>
      </c>
      <c r="G4" s="7" t="s">
        <v>198</v>
      </c>
      <c r="H4" s="7" t="s">
        <v>198</v>
      </c>
      <c r="I4" s="7" t="s">
        <v>198</v>
      </c>
      <c r="J4" s="7" t="s">
        <v>198</v>
      </c>
      <c r="K4" s="7" t="s">
        <v>198</v>
      </c>
      <c r="L4" s="7" t="s">
        <v>198</v>
      </c>
      <c r="M4" s="25"/>
    </row>
    <row r="5" ht="22" customHeight="1" spans="1:13">
      <c r="A5" s="25"/>
      <c r="B5" s="28"/>
      <c r="C5" s="28"/>
      <c r="D5" s="28"/>
      <c r="E5" s="28"/>
      <c r="F5" s="29"/>
      <c r="G5" s="30" t="s">
        <v>199</v>
      </c>
      <c r="H5" s="30" t="s">
        <v>199</v>
      </c>
      <c r="I5" s="30" t="s">
        <v>199</v>
      </c>
      <c r="J5" s="30" t="s">
        <v>199</v>
      </c>
      <c r="K5" s="30" t="s">
        <v>199</v>
      </c>
      <c r="L5" s="30" t="s">
        <v>199</v>
      </c>
      <c r="M5" s="25"/>
    </row>
    <row r="6" ht="29" customHeight="1" spans="1:13">
      <c r="A6" s="25"/>
      <c r="B6" s="28"/>
      <c r="C6" s="28"/>
      <c r="D6" s="28"/>
      <c r="E6" s="28"/>
      <c r="F6" s="29"/>
      <c r="G6" s="12" t="s">
        <v>200</v>
      </c>
      <c r="H6" s="12" t="s">
        <v>200</v>
      </c>
      <c r="I6" s="12" t="s">
        <v>200</v>
      </c>
      <c r="J6" s="12" t="s">
        <v>200</v>
      </c>
      <c r="K6" s="12" t="s">
        <v>200</v>
      </c>
      <c r="L6" s="12" t="s">
        <v>200</v>
      </c>
      <c r="M6" s="25"/>
    </row>
    <row r="7" ht="29" customHeight="1" spans="1:13">
      <c r="A7" s="25"/>
      <c r="B7" s="28"/>
      <c r="C7" s="28"/>
      <c r="D7" s="28"/>
      <c r="E7" s="28"/>
      <c r="F7" s="29"/>
      <c r="G7" s="12" t="s">
        <v>200</v>
      </c>
      <c r="H7" s="12" t="s">
        <v>200</v>
      </c>
      <c r="I7" s="12" t="s">
        <v>200</v>
      </c>
      <c r="J7" s="12" t="s">
        <v>200</v>
      </c>
      <c r="K7" s="12" t="s">
        <v>200</v>
      </c>
      <c r="L7" s="12" t="s">
        <v>200</v>
      </c>
      <c r="M7" s="25"/>
    </row>
    <row r="8" ht="22" customHeight="1" spans="1:13">
      <c r="A8" s="25"/>
      <c r="B8" s="28"/>
      <c r="C8" s="28"/>
      <c r="D8" s="28"/>
      <c r="E8" s="28"/>
      <c r="F8" s="29"/>
      <c r="G8" s="30" t="s">
        <v>201</v>
      </c>
      <c r="H8" s="30" t="s">
        <v>201</v>
      </c>
      <c r="I8" s="30" t="s">
        <v>201</v>
      </c>
      <c r="J8" s="30" t="s">
        <v>201</v>
      </c>
      <c r="K8" s="30" t="s">
        <v>201</v>
      </c>
      <c r="L8" s="30" t="s">
        <v>201</v>
      </c>
      <c r="M8" s="25"/>
    </row>
    <row r="9" ht="29" customHeight="1" spans="1:13">
      <c r="A9" s="25"/>
      <c r="B9" s="28"/>
      <c r="C9" s="28"/>
      <c r="D9" s="28"/>
      <c r="E9" s="28"/>
      <c r="F9" s="29"/>
      <c r="G9" s="12" t="s">
        <v>202</v>
      </c>
      <c r="H9" s="12" t="s">
        <v>202</v>
      </c>
      <c r="I9" s="12" t="s">
        <v>202</v>
      </c>
      <c r="J9" s="12" t="s">
        <v>202</v>
      </c>
      <c r="K9" s="12" t="s">
        <v>202</v>
      </c>
      <c r="L9" s="12" t="s">
        <v>202</v>
      </c>
      <c r="M9" s="25"/>
    </row>
    <row r="10" ht="29" customHeight="1" spans="1:13">
      <c r="A10" s="25"/>
      <c r="B10" s="28"/>
      <c r="C10" s="28"/>
      <c r="D10" s="28"/>
      <c r="E10" s="28"/>
      <c r="F10" s="29"/>
      <c r="G10" s="12" t="s">
        <v>202</v>
      </c>
      <c r="H10" s="12" t="s">
        <v>202</v>
      </c>
      <c r="I10" s="12" t="s">
        <v>202</v>
      </c>
      <c r="J10" s="12" t="s">
        <v>202</v>
      </c>
      <c r="K10" s="12" t="s">
        <v>202</v>
      </c>
      <c r="L10" s="12" t="s">
        <v>202</v>
      </c>
      <c r="M10" s="25"/>
    </row>
    <row r="11" ht="22" customHeight="1" spans="1:13">
      <c r="A11" s="25"/>
      <c r="B11" s="28"/>
      <c r="C11" s="28"/>
      <c r="D11" s="28"/>
      <c r="E11" s="28"/>
      <c r="F11" s="29"/>
      <c r="G11" s="30" t="s">
        <v>203</v>
      </c>
      <c r="H11" s="30" t="s">
        <v>203</v>
      </c>
      <c r="I11" s="30" t="s">
        <v>203</v>
      </c>
      <c r="J11" s="30" t="s">
        <v>203</v>
      </c>
      <c r="K11" s="30" t="s">
        <v>203</v>
      </c>
      <c r="L11" s="30" t="s">
        <v>203</v>
      </c>
      <c r="M11" s="25"/>
    </row>
    <row r="12" ht="29" customHeight="1" spans="1:13">
      <c r="A12" s="25"/>
      <c r="B12" s="28"/>
      <c r="C12" s="28"/>
      <c r="D12" s="28"/>
      <c r="E12" s="28"/>
      <c r="F12" s="29"/>
      <c r="G12" s="12" t="s">
        <v>204</v>
      </c>
      <c r="H12" s="12" t="s">
        <v>204</v>
      </c>
      <c r="I12" s="12" t="s">
        <v>204</v>
      </c>
      <c r="J12" s="12" t="s">
        <v>204</v>
      </c>
      <c r="K12" s="12" t="s">
        <v>204</v>
      </c>
      <c r="L12" s="12" t="s">
        <v>204</v>
      </c>
      <c r="M12" s="25"/>
    </row>
    <row r="13" ht="29" customHeight="1" spans="1:13">
      <c r="A13" s="25"/>
      <c r="B13" s="28"/>
      <c r="C13" s="28"/>
      <c r="D13" s="28"/>
      <c r="E13" s="28"/>
      <c r="F13" s="29"/>
      <c r="G13" s="12" t="s">
        <v>204</v>
      </c>
      <c r="H13" s="12" t="s">
        <v>204</v>
      </c>
      <c r="I13" s="12" t="s">
        <v>204</v>
      </c>
      <c r="J13" s="12" t="s">
        <v>204</v>
      </c>
      <c r="K13" s="12" t="s">
        <v>204</v>
      </c>
      <c r="L13" s="12" t="s">
        <v>204</v>
      </c>
      <c r="M13" s="25"/>
    </row>
    <row r="14" ht="22" customHeight="1" spans="1:13">
      <c r="A14" s="25"/>
      <c r="B14" s="28"/>
      <c r="C14" s="28"/>
      <c r="D14" s="28"/>
      <c r="E14" s="28"/>
      <c r="F14" s="29"/>
      <c r="G14" s="30" t="s">
        <v>205</v>
      </c>
      <c r="H14" s="30" t="s">
        <v>205</v>
      </c>
      <c r="I14" s="30" t="s">
        <v>205</v>
      </c>
      <c r="J14" s="30" t="s">
        <v>205</v>
      </c>
      <c r="K14" s="30" t="s">
        <v>205</v>
      </c>
      <c r="L14" s="30" t="s">
        <v>205</v>
      </c>
      <c r="M14" s="25"/>
    </row>
    <row r="15" ht="29" customHeight="1" spans="1:13">
      <c r="A15" s="25"/>
      <c r="B15" s="28"/>
      <c r="C15" s="28"/>
      <c r="D15" s="28"/>
      <c r="E15" s="28"/>
      <c r="F15" s="29"/>
      <c r="G15" s="12" t="s">
        <v>206</v>
      </c>
      <c r="H15" s="12" t="s">
        <v>206</v>
      </c>
      <c r="I15" s="12" t="s">
        <v>206</v>
      </c>
      <c r="J15" s="12" t="s">
        <v>206</v>
      </c>
      <c r="K15" s="12" t="s">
        <v>206</v>
      </c>
      <c r="L15" s="12" t="s">
        <v>206</v>
      </c>
      <c r="M15" s="25"/>
    </row>
    <row r="16" ht="29" customHeight="1" spans="1:13">
      <c r="A16" s="25"/>
      <c r="B16" s="28"/>
      <c r="C16" s="28"/>
      <c r="D16" s="28"/>
      <c r="E16" s="28"/>
      <c r="F16" s="29"/>
      <c r="G16" s="12" t="s">
        <v>206</v>
      </c>
      <c r="H16" s="12" t="s">
        <v>206</v>
      </c>
      <c r="I16" s="12" t="s">
        <v>206</v>
      </c>
      <c r="J16" s="12" t="s">
        <v>206</v>
      </c>
      <c r="K16" s="12" t="s">
        <v>206</v>
      </c>
      <c r="L16" s="12" t="s">
        <v>206</v>
      </c>
      <c r="M16" s="25"/>
    </row>
    <row r="17" ht="22" customHeight="1" spans="1:13">
      <c r="A17" s="25"/>
      <c r="B17" s="28"/>
      <c r="C17" s="28"/>
      <c r="D17" s="28"/>
      <c r="E17" s="28"/>
      <c r="F17" s="29"/>
      <c r="G17" s="30" t="s">
        <v>207</v>
      </c>
      <c r="H17" s="30" t="s">
        <v>207</v>
      </c>
      <c r="I17" s="30" t="s">
        <v>207</v>
      </c>
      <c r="J17" s="30" t="s">
        <v>207</v>
      </c>
      <c r="K17" s="30" t="s">
        <v>207</v>
      </c>
      <c r="L17" s="30" t="s">
        <v>207</v>
      </c>
      <c r="M17" s="25"/>
    </row>
    <row r="18" ht="29" customHeight="1" spans="1:13">
      <c r="A18" s="25"/>
      <c r="B18" s="28"/>
      <c r="C18" s="28"/>
      <c r="D18" s="28"/>
      <c r="E18" s="28"/>
      <c r="F18" s="29"/>
      <c r="G18" s="12" t="s">
        <v>208</v>
      </c>
      <c r="H18" s="12" t="s">
        <v>208</v>
      </c>
      <c r="I18" s="12" t="s">
        <v>208</v>
      </c>
      <c r="J18" s="12" t="s">
        <v>208</v>
      </c>
      <c r="K18" s="12" t="s">
        <v>208</v>
      </c>
      <c r="L18" s="12" t="s">
        <v>208</v>
      </c>
      <c r="M18" s="25"/>
    </row>
    <row r="19" ht="29" customHeight="1" spans="1:13">
      <c r="A19" s="25"/>
      <c r="B19" s="28"/>
      <c r="C19" s="28"/>
      <c r="D19" s="28"/>
      <c r="E19" s="28"/>
      <c r="F19" s="29"/>
      <c r="G19" s="12" t="s">
        <v>208</v>
      </c>
      <c r="H19" s="12" t="s">
        <v>208</v>
      </c>
      <c r="I19" s="12" t="s">
        <v>208</v>
      </c>
      <c r="J19" s="12" t="s">
        <v>208</v>
      </c>
      <c r="K19" s="12" t="s">
        <v>208</v>
      </c>
      <c r="L19" s="12" t="s">
        <v>208</v>
      </c>
      <c r="M19" s="25"/>
    </row>
    <row r="20" ht="22" customHeight="1" spans="1:13">
      <c r="A20" s="25"/>
      <c r="B20" s="28"/>
      <c r="C20" s="28"/>
      <c r="D20" s="28"/>
      <c r="E20" s="28"/>
      <c r="F20" s="29"/>
      <c r="G20" s="30" t="s">
        <v>209</v>
      </c>
      <c r="H20" s="30" t="s">
        <v>209</v>
      </c>
      <c r="I20" s="30" t="s">
        <v>209</v>
      </c>
      <c r="J20" s="30" t="s">
        <v>209</v>
      </c>
      <c r="K20" s="30" t="s">
        <v>209</v>
      </c>
      <c r="L20" s="30" t="s">
        <v>209</v>
      </c>
      <c r="M20" s="25"/>
    </row>
    <row r="21" ht="29" customHeight="1" spans="1:13">
      <c r="A21" s="25"/>
      <c r="B21" s="28"/>
      <c r="C21" s="28"/>
      <c r="D21" s="28"/>
      <c r="E21" s="28"/>
      <c r="F21" s="29"/>
      <c r="G21" s="12" t="s">
        <v>210</v>
      </c>
      <c r="H21" s="12" t="s">
        <v>210</v>
      </c>
      <c r="I21" s="12" t="s">
        <v>210</v>
      </c>
      <c r="J21" s="12" t="s">
        <v>210</v>
      </c>
      <c r="K21" s="12" t="s">
        <v>210</v>
      </c>
      <c r="L21" s="12" t="s">
        <v>210</v>
      </c>
      <c r="M21" s="25"/>
    </row>
    <row r="22" ht="29" customHeight="1" spans="1:13">
      <c r="A22" s="25"/>
      <c r="B22" s="28"/>
      <c r="C22" s="28"/>
      <c r="D22" s="28"/>
      <c r="E22" s="28"/>
      <c r="F22" s="29"/>
      <c r="G22" s="12" t="s">
        <v>210</v>
      </c>
      <c r="H22" s="12" t="s">
        <v>210</v>
      </c>
      <c r="I22" s="12" t="s">
        <v>210</v>
      </c>
      <c r="J22" s="12" t="s">
        <v>210</v>
      </c>
      <c r="K22" s="12" t="s">
        <v>210</v>
      </c>
      <c r="L22" s="12" t="s">
        <v>210</v>
      </c>
      <c r="M22" s="25"/>
    </row>
    <row r="23" ht="10" customHeight="1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ht="34" customHeight="1" spans="1:13">
      <c r="A24" s="25"/>
      <c r="B24" s="7" t="s">
        <v>211</v>
      </c>
      <c r="C24" s="7" t="s">
        <v>211</v>
      </c>
      <c r="D24" s="7" t="s">
        <v>211</v>
      </c>
      <c r="E24" s="7" t="s">
        <v>211</v>
      </c>
      <c r="F24" s="7" t="s">
        <v>211</v>
      </c>
      <c r="G24" s="7" t="s">
        <v>211</v>
      </c>
      <c r="H24" s="7" t="s">
        <v>211</v>
      </c>
      <c r="I24" s="7" t="s">
        <v>211</v>
      </c>
      <c r="J24" s="7" t="s">
        <v>211</v>
      </c>
      <c r="K24" s="7" t="s">
        <v>211</v>
      </c>
      <c r="L24" s="7" t="s">
        <v>211</v>
      </c>
      <c r="M24" s="25"/>
    </row>
    <row r="25" ht="22" customHeight="1" spans="1:13">
      <c r="A25" s="25"/>
      <c r="B25" s="28"/>
      <c r="C25" s="28"/>
      <c r="D25" s="28"/>
      <c r="E25" s="28"/>
      <c r="F25" s="31"/>
      <c r="G25" s="33" t="s">
        <v>212</v>
      </c>
      <c r="H25" s="33" t="s">
        <v>212</v>
      </c>
      <c r="I25" s="33" t="s">
        <v>212</v>
      </c>
      <c r="J25" s="33" t="s">
        <v>212</v>
      </c>
      <c r="K25" s="33" t="s">
        <v>212</v>
      </c>
      <c r="L25" s="33" t="s">
        <v>212</v>
      </c>
      <c r="M25" s="25"/>
    </row>
    <row r="26" ht="29" customHeight="1" spans="1:13">
      <c r="A26" s="25"/>
      <c r="B26" s="28"/>
      <c r="C26" s="28"/>
      <c r="D26" s="28"/>
      <c r="E26" s="28"/>
      <c r="F26" s="31"/>
      <c r="G26" s="34" t="s">
        <v>213</v>
      </c>
      <c r="H26" s="34" t="s">
        <v>213</v>
      </c>
      <c r="I26" s="34" t="s">
        <v>213</v>
      </c>
      <c r="J26" s="34" t="s">
        <v>213</v>
      </c>
      <c r="K26" s="34" t="s">
        <v>213</v>
      </c>
      <c r="L26" s="34" t="s">
        <v>213</v>
      </c>
      <c r="M26" s="25"/>
    </row>
    <row r="27" ht="29" customHeight="1" spans="1:13">
      <c r="A27" s="25"/>
      <c r="B27" s="28"/>
      <c r="C27" s="28"/>
      <c r="D27" s="28"/>
      <c r="E27" s="28"/>
      <c r="F27" s="31"/>
      <c r="G27" s="34" t="s">
        <v>213</v>
      </c>
      <c r="H27" s="34" t="s">
        <v>213</v>
      </c>
      <c r="I27" s="34" t="s">
        <v>213</v>
      </c>
      <c r="J27" s="34" t="s">
        <v>213</v>
      </c>
      <c r="K27" s="34" t="s">
        <v>213</v>
      </c>
      <c r="L27" s="34" t="s">
        <v>213</v>
      </c>
      <c r="M27" s="25"/>
    </row>
    <row r="28" ht="22" customHeight="1" spans="1:13">
      <c r="A28" s="25"/>
      <c r="B28" s="28"/>
      <c r="C28" s="28"/>
      <c r="D28" s="28"/>
      <c r="E28" s="28"/>
      <c r="F28" s="31"/>
      <c r="G28" s="33" t="s">
        <v>214</v>
      </c>
      <c r="H28" s="33" t="s">
        <v>214</v>
      </c>
      <c r="I28" s="33" t="s">
        <v>214</v>
      </c>
      <c r="J28" s="33" t="s">
        <v>214</v>
      </c>
      <c r="K28" s="33" t="s">
        <v>214</v>
      </c>
      <c r="L28" s="33" t="s">
        <v>214</v>
      </c>
      <c r="M28" s="25"/>
    </row>
    <row r="29" ht="29" customHeight="1" spans="1:13">
      <c r="A29" s="25"/>
      <c r="B29" s="28"/>
      <c r="C29" s="28"/>
      <c r="D29" s="28"/>
      <c r="E29" s="28"/>
      <c r="F29" s="31"/>
      <c r="G29" s="34" t="s">
        <v>215</v>
      </c>
      <c r="H29" s="34" t="s">
        <v>215</v>
      </c>
      <c r="I29" s="34" t="s">
        <v>215</v>
      </c>
      <c r="J29" s="34" t="s">
        <v>215</v>
      </c>
      <c r="K29" s="34" t="s">
        <v>215</v>
      </c>
      <c r="L29" s="34" t="s">
        <v>215</v>
      </c>
      <c r="M29" s="25"/>
    </row>
    <row r="30" ht="29" customHeight="1" spans="1:13">
      <c r="A30" s="25"/>
      <c r="B30" s="28"/>
      <c r="C30" s="28"/>
      <c r="D30" s="28"/>
      <c r="E30" s="28"/>
      <c r="F30" s="31"/>
      <c r="G30" s="34" t="s">
        <v>215</v>
      </c>
      <c r="H30" s="34" t="s">
        <v>215</v>
      </c>
      <c r="I30" s="34" t="s">
        <v>215</v>
      </c>
      <c r="J30" s="34" t="s">
        <v>215</v>
      </c>
      <c r="K30" s="34" t="s">
        <v>215</v>
      </c>
      <c r="L30" s="34" t="s">
        <v>215</v>
      </c>
      <c r="M30" s="25"/>
    </row>
    <row r="31" ht="22" customHeight="1" spans="1:13">
      <c r="A31" s="25"/>
      <c r="B31" s="28"/>
      <c r="C31" s="28"/>
      <c r="D31" s="28"/>
      <c r="E31" s="28"/>
      <c r="F31" s="31"/>
      <c r="G31" s="33" t="s">
        <v>216</v>
      </c>
      <c r="H31" s="33" t="s">
        <v>216</v>
      </c>
      <c r="I31" s="33" t="s">
        <v>216</v>
      </c>
      <c r="J31" s="33" t="s">
        <v>216</v>
      </c>
      <c r="K31" s="33" t="s">
        <v>216</v>
      </c>
      <c r="L31" s="33" t="s">
        <v>216</v>
      </c>
      <c r="M31" s="25"/>
    </row>
    <row r="32" ht="29" customHeight="1" spans="1:13">
      <c r="A32" s="25"/>
      <c r="B32" s="28"/>
      <c r="C32" s="28"/>
      <c r="D32" s="28"/>
      <c r="E32" s="28"/>
      <c r="F32" s="31"/>
      <c r="G32" s="34" t="s">
        <v>217</v>
      </c>
      <c r="H32" s="34" t="s">
        <v>217</v>
      </c>
      <c r="I32" s="34" t="s">
        <v>217</v>
      </c>
      <c r="J32" s="34" t="s">
        <v>217</v>
      </c>
      <c r="K32" s="34" t="s">
        <v>217</v>
      </c>
      <c r="L32" s="34" t="s">
        <v>217</v>
      </c>
      <c r="M32" s="25"/>
    </row>
    <row r="33" ht="29" customHeight="1" spans="1:13">
      <c r="A33" s="25"/>
      <c r="B33" s="28"/>
      <c r="C33" s="28"/>
      <c r="D33" s="28"/>
      <c r="E33" s="28"/>
      <c r="F33" s="31"/>
      <c r="G33" s="34" t="s">
        <v>217</v>
      </c>
      <c r="H33" s="34" t="s">
        <v>217</v>
      </c>
      <c r="I33" s="34" t="s">
        <v>217</v>
      </c>
      <c r="J33" s="34" t="s">
        <v>217</v>
      </c>
      <c r="K33" s="34" t="s">
        <v>217</v>
      </c>
      <c r="L33" s="34" t="s">
        <v>217</v>
      </c>
      <c r="M33" s="25"/>
    </row>
    <row r="34" ht="22" customHeight="1" spans="1:13">
      <c r="A34" s="25"/>
      <c r="B34" s="28"/>
      <c r="C34" s="28"/>
      <c r="D34" s="28"/>
      <c r="E34" s="28"/>
      <c r="F34" s="31"/>
      <c r="G34" s="33" t="s">
        <v>218</v>
      </c>
      <c r="H34" s="33" t="s">
        <v>218</v>
      </c>
      <c r="I34" s="33" t="s">
        <v>218</v>
      </c>
      <c r="J34" s="33" t="s">
        <v>218</v>
      </c>
      <c r="K34" s="33" t="s">
        <v>218</v>
      </c>
      <c r="L34" s="33" t="s">
        <v>218</v>
      </c>
      <c r="M34" s="25"/>
    </row>
    <row r="35" ht="29" customHeight="1" spans="1:13">
      <c r="A35" s="25"/>
      <c r="B35" s="28"/>
      <c r="C35" s="28"/>
      <c r="D35" s="28"/>
      <c r="E35" s="28"/>
      <c r="F35" s="31"/>
      <c r="G35" s="34" t="s">
        <v>219</v>
      </c>
      <c r="H35" s="34" t="s">
        <v>219</v>
      </c>
      <c r="I35" s="34" t="s">
        <v>219</v>
      </c>
      <c r="J35" s="34" t="s">
        <v>219</v>
      </c>
      <c r="K35" s="34" t="s">
        <v>219</v>
      </c>
      <c r="L35" s="34" t="s">
        <v>219</v>
      </c>
      <c r="M35" s="25"/>
    </row>
    <row r="36" ht="29" customHeight="1" spans="1:13">
      <c r="A36" s="25"/>
      <c r="B36" s="28"/>
      <c r="C36" s="28"/>
      <c r="D36" s="28"/>
      <c r="E36" s="28"/>
      <c r="F36" s="31"/>
      <c r="G36" s="34" t="s">
        <v>219</v>
      </c>
      <c r="H36" s="34" t="s">
        <v>219</v>
      </c>
      <c r="I36" s="34" t="s">
        <v>219</v>
      </c>
      <c r="J36" s="34" t="s">
        <v>219</v>
      </c>
      <c r="K36" s="34" t="s">
        <v>219</v>
      </c>
      <c r="L36" s="34" t="s">
        <v>219</v>
      </c>
      <c r="M36" s="25"/>
    </row>
    <row r="37" ht="22" customHeight="1" spans="1:13">
      <c r="A37" s="25"/>
      <c r="B37" s="28"/>
      <c r="C37" s="28"/>
      <c r="D37" s="28"/>
      <c r="E37" s="28"/>
      <c r="F37" s="31"/>
      <c r="G37" s="33" t="s">
        <v>220</v>
      </c>
      <c r="H37" s="33" t="s">
        <v>220</v>
      </c>
      <c r="I37" s="33" t="s">
        <v>220</v>
      </c>
      <c r="J37" s="33" t="s">
        <v>220</v>
      </c>
      <c r="K37" s="33" t="s">
        <v>220</v>
      </c>
      <c r="L37" s="33" t="s">
        <v>220</v>
      </c>
      <c r="M37" s="25"/>
    </row>
    <row r="38" ht="29" customHeight="1" spans="1:13">
      <c r="A38" s="25"/>
      <c r="B38" s="28"/>
      <c r="C38" s="28"/>
      <c r="D38" s="28"/>
      <c r="E38" s="28"/>
      <c r="F38" s="31"/>
      <c r="G38" s="34" t="s">
        <v>221</v>
      </c>
      <c r="H38" s="34" t="s">
        <v>221</v>
      </c>
      <c r="I38" s="34" t="s">
        <v>221</v>
      </c>
      <c r="J38" s="34" t="s">
        <v>221</v>
      </c>
      <c r="K38" s="34" t="s">
        <v>221</v>
      </c>
      <c r="L38" s="34" t="s">
        <v>221</v>
      </c>
      <c r="M38" s="25"/>
    </row>
    <row r="39" ht="29" customHeight="1" spans="1:13">
      <c r="A39" s="25"/>
      <c r="B39" s="28"/>
      <c r="C39" s="28"/>
      <c r="D39" s="28"/>
      <c r="E39" s="28"/>
      <c r="F39" s="31"/>
      <c r="G39" s="34" t="s">
        <v>221</v>
      </c>
      <c r="H39" s="34" t="s">
        <v>221</v>
      </c>
      <c r="I39" s="34" t="s">
        <v>221</v>
      </c>
      <c r="J39" s="34" t="s">
        <v>221</v>
      </c>
      <c r="K39" s="34" t="s">
        <v>221</v>
      </c>
      <c r="L39" s="34" t="s">
        <v>221</v>
      </c>
      <c r="M39" s="25"/>
    </row>
    <row r="40" ht="22" customHeight="1" spans="1:13">
      <c r="A40" s="25"/>
      <c r="B40" s="28"/>
      <c r="C40" s="28"/>
      <c r="D40" s="28"/>
      <c r="E40" s="28"/>
      <c r="F40" s="31"/>
      <c r="G40" s="33" t="s">
        <v>222</v>
      </c>
      <c r="H40" s="33" t="s">
        <v>222</v>
      </c>
      <c r="I40" s="33" t="s">
        <v>222</v>
      </c>
      <c r="J40" s="33" t="s">
        <v>222</v>
      </c>
      <c r="K40" s="33" t="s">
        <v>222</v>
      </c>
      <c r="L40" s="33" t="s">
        <v>222</v>
      </c>
      <c r="M40" s="25"/>
    </row>
    <row r="41" ht="29" customHeight="1" spans="1:13">
      <c r="A41" s="25"/>
      <c r="B41" s="28"/>
      <c r="C41" s="28"/>
      <c r="D41" s="28"/>
      <c r="E41" s="28"/>
      <c r="F41" s="31"/>
      <c r="G41" s="34" t="s">
        <v>223</v>
      </c>
      <c r="H41" s="34" t="s">
        <v>223</v>
      </c>
      <c r="I41" s="34" t="s">
        <v>223</v>
      </c>
      <c r="J41" s="34" t="s">
        <v>223</v>
      </c>
      <c r="K41" s="34" t="s">
        <v>223</v>
      </c>
      <c r="L41" s="34" t="s">
        <v>223</v>
      </c>
      <c r="M41" s="25"/>
    </row>
    <row r="42" ht="29" customHeight="1" spans="1:13">
      <c r="A42" s="25"/>
      <c r="B42" s="28"/>
      <c r="C42" s="28"/>
      <c r="D42" s="28"/>
      <c r="E42" s="28"/>
      <c r="F42" s="31"/>
      <c r="G42" s="34" t="s">
        <v>223</v>
      </c>
      <c r="H42" s="34" t="s">
        <v>223</v>
      </c>
      <c r="I42" s="34" t="s">
        <v>223</v>
      </c>
      <c r="J42" s="34" t="s">
        <v>223</v>
      </c>
      <c r="K42" s="34" t="s">
        <v>223</v>
      </c>
      <c r="L42" s="34" t="s">
        <v>223</v>
      </c>
      <c r="M42" s="25"/>
    </row>
    <row r="43" ht="10" customHeight="1" spans="1:1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ht="34" customHeight="1" spans="1:13">
      <c r="A44" s="25"/>
      <c r="B44" s="7" t="s">
        <v>224</v>
      </c>
      <c r="C44" s="7" t="s">
        <v>224</v>
      </c>
      <c r="D44" s="7" t="s">
        <v>224</v>
      </c>
      <c r="E44" s="7" t="s">
        <v>224</v>
      </c>
      <c r="F44" s="7" t="s">
        <v>224</v>
      </c>
      <c r="G44" s="7" t="s">
        <v>224</v>
      </c>
      <c r="H44" s="7" t="s">
        <v>224</v>
      </c>
      <c r="I44" s="7" t="s">
        <v>224</v>
      </c>
      <c r="J44" s="7" t="s">
        <v>224</v>
      </c>
      <c r="K44" s="7" t="s">
        <v>224</v>
      </c>
      <c r="L44" s="7" t="s">
        <v>224</v>
      </c>
      <c r="M44" s="25"/>
    </row>
    <row r="45" ht="22" customHeight="1" spans="1:13">
      <c r="A45" s="25"/>
      <c r="B45" s="28"/>
      <c r="C45" s="28"/>
      <c r="D45" s="28"/>
      <c r="E45" s="28"/>
      <c r="F45" s="29"/>
      <c r="G45" s="30" t="s">
        <v>225</v>
      </c>
      <c r="H45" s="30" t="s">
        <v>225</v>
      </c>
      <c r="I45" s="30" t="s">
        <v>225</v>
      </c>
      <c r="J45" s="30" t="s">
        <v>225</v>
      </c>
      <c r="K45" s="30" t="s">
        <v>225</v>
      </c>
      <c r="L45" s="30" t="s">
        <v>225</v>
      </c>
      <c r="M45" s="25"/>
    </row>
    <row r="46" ht="29" customHeight="1" spans="1:13">
      <c r="A46" s="25"/>
      <c r="B46" s="28"/>
      <c r="C46" s="28"/>
      <c r="D46" s="28"/>
      <c r="E46" s="28"/>
      <c r="F46" s="29"/>
      <c r="G46" s="12" t="s">
        <v>226</v>
      </c>
      <c r="H46" s="12" t="s">
        <v>226</v>
      </c>
      <c r="I46" s="12" t="s">
        <v>226</v>
      </c>
      <c r="J46" s="12" t="s">
        <v>226</v>
      </c>
      <c r="K46" s="12" t="s">
        <v>226</v>
      </c>
      <c r="L46" s="12" t="s">
        <v>226</v>
      </c>
      <c r="M46" s="25"/>
    </row>
    <row r="47" ht="29" customHeight="1" spans="1:13">
      <c r="A47" s="25"/>
      <c r="B47" s="28"/>
      <c r="C47" s="28"/>
      <c r="D47" s="28"/>
      <c r="E47" s="28"/>
      <c r="F47" s="29"/>
      <c r="G47" s="12" t="s">
        <v>226</v>
      </c>
      <c r="H47" s="12" t="s">
        <v>226</v>
      </c>
      <c r="I47" s="12" t="s">
        <v>226</v>
      </c>
      <c r="J47" s="12" t="s">
        <v>226</v>
      </c>
      <c r="K47" s="12" t="s">
        <v>226</v>
      </c>
      <c r="L47" s="12" t="s">
        <v>226</v>
      </c>
      <c r="M47" s="25"/>
    </row>
    <row r="48" ht="22" customHeight="1" spans="1:13">
      <c r="A48" s="25"/>
      <c r="B48" s="28"/>
      <c r="C48" s="28"/>
      <c r="D48" s="28"/>
      <c r="E48" s="28"/>
      <c r="F48" s="29"/>
      <c r="G48" s="30" t="s">
        <v>227</v>
      </c>
      <c r="H48" s="30" t="s">
        <v>227</v>
      </c>
      <c r="I48" s="30" t="s">
        <v>227</v>
      </c>
      <c r="J48" s="30" t="s">
        <v>227</v>
      </c>
      <c r="K48" s="30" t="s">
        <v>227</v>
      </c>
      <c r="L48" s="30" t="s">
        <v>227</v>
      </c>
      <c r="M48" s="25"/>
    </row>
    <row r="49" ht="29" customHeight="1" spans="1:13">
      <c r="A49" s="25"/>
      <c r="B49" s="28"/>
      <c r="C49" s="28"/>
      <c r="D49" s="28"/>
      <c r="E49" s="28"/>
      <c r="F49" s="29"/>
      <c r="G49" s="12" t="s">
        <v>228</v>
      </c>
      <c r="H49" s="12" t="s">
        <v>228</v>
      </c>
      <c r="I49" s="12" t="s">
        <v>228</v>
      </c>
      <c r="J49" s="12" t="s">
        <v>228</v>
      </c>
      <c r="K49" s="12" t="s">
        <v>228</v>
      </c>
      <c r="L49" s="12" t="s">
        <v>228</v>
      </c>
      <c r="M49" s="25"/>
    </row>
    <row r="50" ht="29" customHeight="1" spans="1:13">
      <c r="A50" s="25"/>
      <c r="B50" s="28"/>
      <c r="C50" s="28"/>
      <c r="D50" s="28"/>
      <c r="E50" s="28"/>
      <c r="F50" s="29"/>
      <c r="G50" s="12" t="s">
        <v>228</v>
      </c>
      <c r="H50" s="12" t="s">
        <v>228</v>
      </c>
      <c r="I50" s="12" t="s">
        <v>228</v>
      </c>
      <c r="J50" s="12" t="s">
        <v>228</v>
      </c>
      <c r="K50" s="12" t="s">
        <v>228</v>
      </c>
      <c r="L50" s="12" t="s">
        <v>228</v>
      </c>
      <c r="M50" s="25"/>
    </row>
    <row r="51" ht="22" customHeight="1" spans="1:13">
      <c r="A51" s="25"/>
      <c r="B51" s="28"/>
      <c r="C51" s="28"/>
      <c r="D51" s="28"/>
      <c r="E51" s="28"/>
      <c r="F51" s="29"/>
      <c r="G51" s="30" t="s">
        <v>229</v>
      </c>
      <c r="H51" s="30" t="s">
        <v>229</v>
      </c>
      <c r="I51" s="30" t="s">
        <v>229</v>
      </c>
      <c r="J51" s="30" t="s">
        <v>229</v>
      </c>
      <c r="K51" s="30" t="s">
        <v>229</v>
      </c>
      <c r="L51" s="30" t="s">
        <v>229</v>
      </c>
      <c r="M51" s="25"/>
    </row>
    <row r="52" ht="29" customHeight="1" spans="1:13">
      <c r="A52" s="25"/>
      <c r="B52" s="28"/>
      <c r="C52" s="28"/>
      <c r="D52" s="28"/>
      <c r="E52" s="28"/>
      <c r="F52" s="29"/>
      <c r="G52" s="12" t="s">
        <v>230</v>
      </c>
      <c r="H52" s="12" t="s">
        <v>230</v>
      </c>
      <c r="I52" s="12" t="s">
        <v>230</v>
      </c>
      <c r="J52" s="12" t="s">
        <v>230</v>
      </c>
      <c r="K52" s="12" t="s">
        <v>230</v>
      </c>
      <c r="L52" s="12" t="s">
        <v>230</v>
      </c>
      <c r="M52" s="25"/>
    </row>
    <row r="53" ht="29" customHeight="1" spans="1:13">
      <c r="A53" s="25"/>
      <c r="B53" s="28"/>
      <c r="C53" s="28"/>
      <c r="D53" s="28"/>
      <c r="E53" s="28"/>
      <c r="F53" s="29"/>
      <c r="G53" s="12" t="s">
        <v>230</v>
      </c>
      <c r="H53" s="12" t="s">
        <v>230</v>
      </c>
      <c r="I53" s="12" t="s">
        <v>230</v>
      </c>
      <c r="J53" s="12" t="s">
        <v>230</v>
      </c>
      <c r="K53" s="12" t="s">
        <v>230</v>
      </c>
      <c r="L53" s="12" t="s">
        <v>230</v>
      </c>
      <c r="M53" s="25"/>
    </row>
    <row r="54" ht="22" customHeight="1" spans="1:13">
      <c r="A54" s="25"/>
      <c r="B54" s="28"/>
      <c r="C54" s="28"/>
      <c r="D54" s="28"/>
      <c r="E54" s="28"/>
      <c r="F54" s="29"/>
      <c r="G54" s="30" t="s">
        <v>231</v>
      </c>
      <c r="H54" s="30" t="s">
        <v>231</v>
      </c>
      <c r="I54" s="30" t="s">
        <v>231</v>
      </c>
      <c r="J54" s="30" t="s">
        <v>231</v>
      </c>
      <c r="K54" s="30" t="s">
        <v>231</v>
      </c>
      <c r="L54" s="30" t="s">
        <v>231</v>
      </c>
      <c r="M54" s="25"/>
    </row>
    <row r="55" ht="29" customHeight="1" spans="1:13">
      <c r="A55" s="25"/>
      <c r="B55" s="28"/>
      <c r="C55" s="28"/>
      <c r="D55" s="28"/>
      <c r="E55" s="28"/>
      <c r="F55" s="29"/>
      <c r="G55" s="12" t="s">
        <v>232</v>
      </c>
      <c r="H55" s="12" t="s">
        <v>232</v>
      </c>
      <c r="I55" s="12" t="s">
        <v>232</v>
      </c>
      <c r="J55" s="12" t="s">
        <v>232</v>
      </c>
      <c r="K55" s="12" t="s">
        <v>232</v>
      </c>
      <c r="L55" s="12" t="s">
        <v>232</v>
      </c>
      <c r="M55" s="25"/>
    </row>
    <row r="56" ht="29" customHeight="1" spans="1:13">
      <c r="A56" s="25"/>
      <c r="B56" s="28"/>
      <c r="C56" s="28"/>
      <c r="D56" s="28"/>
      <c r="E56" s="28"/>
      <c r="F56" s="29"/>
      <c r="G56" s="12" t="s">
        <v>232</v>
      </c>
      <c r="H56" s="12" t="s">
        <v>232</v>
      </c>
      <c r="I56" s="12" t="s">
        <v>232</v>
      </c>
      <c r="J56" s="12" t="s">
        <v>232</v>
      </c>
      <c r="K56" s="12" t="s">
        <v>232</v>
      </c>
      <c r="L56" s="12" t="s">
        <v>232</v>
      </c>
      <c r="M56" s="25"/>
    </row>
    <row r="57" ht="22" customHeight="1" spans="1:13">
      <c r="A57" s="25"/>
      <c r="B57" s="28"/>
      <c r="C57" s="28"/>
      <c r="D57" s="28"/>
      <c r="E57" s="28"/>
      <c r="F57" s="29"/>
      <c r="G57" s="30" t="s">
        <v>233</v>
      </c>
      <c r="H57" s="30" t="s">
        <v>233</v>
      </c>
      <c r="I57" s="30" t="s">
        <v>233</v>
      </c>
      <c r="J57" s="30" t="s">
        <v>233</v>
      </c>
      <c r="K57" s="30" t="s">
        <v>233</v>
      </c>
      <c r="L57" s="30" t="s">
        <v>233</v>
      </c>
      <c r="M57" s="25"/>
    </row>
    <row r="58" ht="29" customHeight="1" spans="1:13">
      <c r="A58" s="25"/>
      <c r="B58" s="28"/>
      <c r="C58" s="28"/>
      <c r="D58" s="28"/>
      <c r="E58" s="28"/>
      <c r="F58" s="29"/>
      <c r="G58" s="12" t="s">
        <v>234</v>
      </c>
      <c r="H58" s="12" t="s">
        <v>234</v>
      </c>
      <c r="I58" s="12" t="s">
        <v>234</v>
      </c>
      <c r="J58" s="12" t="s">
        <v>234</v>
      </c>
      <c r="K58" s="12" t="s">
        <v>234</v>
      </c>
      <c r="L58" s="12" t="s">
        <v>234</v>
      </c>
      <c r="M58" s="25"/>
    </row>
    <row r="59" ht="29" customHeight="1" spans="1:13">
      <c r="A59" s="25"/>
      <c r="B59" s="28"/>
      <c r="C59" s="28"/>
      <c r="D59" s="28"/>
      <c r="E59" s="28"/>
      <c r="F59" s="29"/>
      <c r="G59" s="12" t="s">
        <v>234</v>
      </c>
      <c r="H59" s="12" t="s">
        <v>234</v>
      </c>
      <c r="I59" s="12" t="s">
        <v>234</v>
      </c>
      <c r="J59" s="12" t="s">
        <v>234</v>
      </c>
      <c r="K59" s="12" t="s">
        <v>234</v>
      </c>
      <c r="L59" s="12" t="s">
        <v>234</v>
      </c>
      <c r="M59" s="25"/>
    </row>
    <row r="60" ht="22" customHeight="1" spans="1:13">
      <c r="A60" s="25"/>
      <c r="B60" s="28"/>
      <c r="C60" s="28"/>
      <c r="D60" s="28"/>
      <c r="E60" s="28"/>
      <c r="F60" s="29"/>
      <c r="G60" s="30" t="s">
        <v>235</v>
      </c>
      <c r="H60" s="30" t="s">
        <v>235</v>
      </c>
      <c r="I60" s="30" t="s">
        <v>235</v>
      </c>
      <c r="J60" s="30" t="s">
        <v>235</v>
      </c>
      <c r="K60" s="30" t="s">
        <v>235</v>
      </c>
      <c r="L60" s="30" t="s">
        <v>235</v>
      </c>
      <c r="M60" s="25"/>
    </row>
    <row r="61" ht="29" customHeight="1" spans="1:13">
      <c r="A61" s="25"/>
      <c r="B61" s="28"/>
      <c r="C61" s="28"/>
      <c r="D61" s="28"/>
      <c r="E61" s="28"/>
      <c r="F61" s="29"/>
      <c r="G61" s="12" t="s">
        <v>236</v>
      </c>
      <c r="H61" s="12" t="s">
        <v>236</v>
      </c>
      <c r="I61" s="12" t="s">
        <v>236</v>
      </c>
      <c r="J61" s="12" t="s">
        <v>236</v>
      </c>
      <c r="K61" s="12" t="s">
        <v>236</v>
      </c>
      <c r="L61" s="12" t="s">
        <v>236</v>
      </c>
      <c r="M61" s="25"/>
    </row>
    <row r="62" ht="29" customHeight="1" spans="1:13">
      <c r="A62" s="25"/>
      <c r="B62" s="28"/>
      <c r="C62" s="28"/>
      <c r="D62" s="28"/>
      <c r="E62" s="28"/>
      <c r="F62" s="29"/>
      <c r="G62" s="12" t="s">
        <v>236</v>
      </c>
      <c r="H62" s="12" t="s">
        <v>236</v>
      </c>
      <c r="I62" s="12" t="s">
        <v>236</v>
      </c>
      <c r="J62" s="12" t="s">
        <v>236</v>
      </c>
      <c r="K62" s="12" t="s">
        <v>236</v>
      </c>
      <c r="L62" s="12" t="s">
        <v>236</v>
      </c>
      <c r="M62" s="25"/>
    </row>
    <row r="63" ht="10" customHeight="1" spans="1:1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ht="34" customHeight="1" spans="1:13">
      <c r="A64" s="25"/>
      <c r="B64" s="7" t="s">
        <v>237</v>
      </c>
      <c r="C64" s="7" t="s">
        <v>237</v>
      </c>
      <c r="D64" s="7" t="s">
        <v>237</v>
      </c>
      <c r="E64" s="7" t="s">
        <v>237</v>
      </c>
      <c r="F64" s="7" t="s">
        <v>237</v>
      </c>
      <c r="G64" s="7" t="s">
        <v>237</v>
      </c>
      <c r="H64" s="7" t="s">
        <v>237</v>
      </c>
      <c r="I64" s="7" t="s">
        <v>237</v>
      </c>
      <c r="J64" s="7" t="s">
        <v>237</v>
      </c>
      <c r="K64" s="7" t="s">
        <v>237</v>
      </c>
      <c r="L64" s="7" t="s">
        <v>237</v>
      </c>
      <c r="M64" s="25"/>
    </row>
    <row r="65" ht="22" customHeight="1" spans="1:13">
      <c r="A65" s="25"/>
      <c r="B65" s="28"/>
      <c r="C65" s="28"/>
      <c r="D65" s="28"/>
      <c r="E65" s="28"/>
      <c r="F65" s="31"/>
      <c r="G65" s="33" t="s">
        <v>238</v>
      </c>
      <c r="H65" s="33" t="s">
        <v>238</v>
      </c>
      <c r="I65" s="33" t="s">
        <v>238</v>
      </c>
      <c r="J65" s="33" t="s">
        <v>238</v>
      </c>
      <c r="K65" s="33" t="s">
        <v>238</v>
      </c>
      <c r="L65" s="33" t="s">
        <v>238</v>
      </c>
      <c r="M65" s="25"/>
    </row>
    <row r="66" ht="29" customHeight="1" spans="1:13">
      <c r="A66" s="25"/>
      <c r="B66" s="28"/>
      <c r="C66" s="28"/>
      <c r="D66" s="28"/>
      <c r="E66" s="28"/>
      <c r="F66" s="31"/>
      <c r="G66" s="34" t="s">
        <v>239</v>
      </c>
      <c r="H66" s="34" t="s">
        <v>239</v>
      </c>
      <c r="I66" s="34" t="s">
        <v>239</v>
      </c>
      <c r="J66" s="34" t="s">
        <v>239</v>
      </c>
      <c r="K66" s="34" t="s">
        <v>239</v>
      </c>
      <c r="L66" s="34" t="s">
        <v>239</v>
      </c>
      <c r="M66" s="25"/>
    </row>
    <row r="67" ht="29" customHeight="1" spans="1:13">
      <c r="A67" s="25"/>
      <c r="B67" s="28"/>
      <c r="C67" s="28"/>
      <c r="D67" s="28"/>
      <c r="E67" s="28"/>
      <c r="F67" s="31"/>
      <c r="G67" s="34" t="s">
        <v>239</v>
      </c>
      <c r="H67" s="34" t="s">
        <v>239</v>
      </c>
      <c r="I67" s="34" t="s">
        <v>239</v>
      </c>
      <c r="J67" s="34" t="s">
        <v>239</v>
      </c>
      <c r="K67" s="34" t="s">
        <v>239</v>
      </c>
      <c r="L67" s="34" t="s">
        <v>239</v>
      </c>
      <c r="M67" s="25"/>
    </row>
    <row r="68" ht="22" customHeight="1" spans="1:13">
      <c r="A68" s="25"/>
      <c r="B68" s="28"/>
      <c r="C68" s="28"/>
      <c r="D68" s="28"/>
      <c r="E68" s="28"/>
      <c r="F68" s="31"/>
      <c r="G68" s="33" t="s">
        <v>240</v>
      </c>
      <c r="H68" s="33" t="s">
        <v>240</v>
      </c>
      <c r="I68" s="33" t="s">
        <v>240</v>
      </c>
      <c r="J68" s="33" t="s">
        <v>240</v>
      </c>
      <c r="K68" s="33" t="s">
        <v>240</v>
      </c>
      <c r="L68" s="33" t="s">
        <v>240</v>
      </c>
      <c r="M68" s="25"/>
    </row>
    <row r="69" ht="29" customHeight="1" spans="1:13">
      <c r="A69" s="25"/>
      <c r="B69" s="28"/>
      <c r="C69" s="28"/>
      <c r="D69" s="28"/>
      <c r="E69" s="28"/>
      <c r="F69" s="31"/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25"/>
    </row>
    <row r="70" ht="29" customHeight="1" spans="1:13">
      <c r="A70" s="25"/>
      <c r="B70" s="28"/>
      <c r="C70" s="28"/>
      <c r="D70" s="28"/>
      <c r="E70" s="28"/>
      <c r="F70" s="31"/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25"/>
    </row>
    <row r="71" ht="22" customHeight="1" spans="1:13">
      <c r="A71" s="25"/>
      <c r="B71" s="28"/>
      <c r="C71" s="28"/>
      <c r="D71" s="28"/>
      <c r="E71" s="28"/>
      <c r="F71" s="31"/>
      <c r="G71" s="33" t="s">
        <v>242</v>
      </c>
      <c r="H71" s="33" t="s">
        <v>242</v>
      </c>
      <c r="I71" s="33" t="s">
        <v>242</v>
      </c>
      <c r="J71" s="33" t="s">
        <v>242</v>
      </c>
      <c r="K71" s="33" t="s">
        <v>242</v>
      </c>
      <c r="L71" s="33" t="s">
        <v>242</v>
      </c>
      <c r="M71" s="25"/>
    </row>
    <row r="72" ht="29" customHeight="1" spans="1:13">
      <c r="A72" s="25"/>
      <c r="B72" s="28"/>
      <c r="C72" s="28"/>
      <c r="D72" s="28"/>
      <c r="E72" s="28"/>
      <c r="F72" s="31"/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25"/>
    </row>
    <row r="73" ht="29" customHeight="1" spans="1:13">
      <c r="A73" s="25"/>
      <c r="B73" s="28"/>
      <c r="C73" s="28"/>
      <c r="D73" s="28"/>
      <c r="E73" s="28"/>
      <c r="F73" s="31"/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25"/>
    </row>
    <row r="74" ht="22" customHeight="1" spans="1:13">
      <c r="A74" s="25"/>
      <c r="B74" s="28"/>
      <c r="C74" s="28"/>
      <c r="D74" s="28"/>
      <c r="E74" s="28"/>
      <c r="F74" s="31"/>
      <c r="G74" s="33" t="s">
        <v>244</v>
      </c>
      <c r="H74" s="33" t="s">
        <v>244</v>
      </c>
      <c r="I74" s="33" t="s">
        <v>244</v>
      </c>
      <c r="J74" s="33" t="s">
        <v>244</v>
      </c>
      <c r="K74" s="33" t="s">
        <v>244</v>
      </c>
      <c r="L74" s="33" t="s">
        <v>244</v>
      </c>
      <c r="M74" s="25"/>
    </row>
    <row r="75" ht="29" customHeight="1" spans="1:13">
      <c r="A75" s="25"/>
      <c r="B75" s="28"/>
      <c r="C75" s="28"/>
      <c r="D75" s="28"/>
      <c r="E75" s="28"/>
      <c r="F75" s="31"/>
      <c r="G75" s="34" t="s">
        <v>245</v>
      </c>
      <c r="H75" s="34" t="s">
        <v>245</v>
      </c>
      <c r="I75" s="34" t="s">
        <v>245</v>
      </c>
      <c r="J75" s="34" t="s">
        <v>245</v>
      </c>
      <c r="K75" s="34" t="s">
        <v>245</v>
      </c>
      <c r="L75" s="34" t="s">
        <v>245</v>
      </c>
      <c r="M75" s="25"/>
    </row>
    <row r="76" ht="29" customHeight="1" spans="1:13">
      <c r="A76" s="25"/>
      <c r="B76" s="28"/>
      <c r="C76" s="28"/>
      <c r="D76" s="28"/>
      <c r="E76" s="28"/>
      <c r="F76" s="31"/>
      <c r="G76" s="34" t="s">
        <v>245</v>
      </c>
      <c r="H76" s="34" t="s">
        <v>245</v>
      </c>
      <c r="I76" s="34" t="s">
        <v>245</v>
      </c>
      <c r="J76" s="34" t="s">
        <v>245</v>
      </c>
      <c r="K76" s="34" t="s">
        <v>245</v>
      </c>
      <c r="L76" s="34" t="s">
        <v>245</v>
      </c>
      <c r="M76" s="25"/>
    </row>
    <row r="77" ht="22" customHeight="1" spans="1:13">
      <c r="A77" s="25"/>
      <c r="B77" s="28"/>
      <c r="C77" s="28"/>
      <c r="D77" s="28"/>
      <c r="E77" s="28"/>
      <c r="F77" s="31"/>
      <c r="G77" s="33" t="s">
        <v>246</v>
      </c>
      <c r="H77" s="33" t="s">
        <v>246</v>
      </c>
      <c r="I77" s="33" t="s">
        <v>246</v>
      </c>
      <c r="J77" s="33" t="s">
        <v>246</v>
      </c>
      <c r="K77" s="33" t="s">
        <v>246</v>
      </c>
      <c r="L77" s="33" t="s">
        <v>246</v>
      </c>
      <c r="M77" s="25"/>
    </row>
    <row r="78" ht="29" customHeight="1" spans="1:13">
      <c r="A78" s="25"/>
      <c r="B78" s="28"/>
      <c r="C78" s="28"/>
      <c r="D78" s="28"/>
      <c r="E78" s="28"/>
      <c r="F78" s="31"/>
      <c r="G78" s="34" t="s">
        <v>247</v>
      </c>
      <c r="H78" s="34" t="s">
        <v>247</v>
      </c>
      <c r="I78" s="34" t="s">
        <v>247</v>
      </c>
      <c r="J78" s="34" t="s">
        <v>247</v>
      </c>
      <c r="K78" s="34" t="s">
        <v>247</v>
      </c>
      <c r="L78" s="34" t="s">
        <v>247</v>
      </c>
      <c r="M78" s="25"/>
    </row>
    <row r="79" ht="29" customHeight="1" spans="1:13">
      <c r="A79" s="25"/>
      <c r="B79" s="28"/>
      <c r="C79" s="28"/>
      <c r="D79" s="28"/>
      <c r="E79" s="28"/>
      <c r="F79" s="31"/>
      <c r="G79" s="34" t="s">
        <v>247</v>
      </c>
      <c r="H79" s="34" t="s">
        <v>247</v>
      </c>
      <c r="I79" s="34" t="s">
        <v>247</v>
      </c>
      <c r="J79" s="34" t="s">
        <v>247</v>
      </c>
      <c r="K79" s="34" t="s">
        <v>247</v>
      </c>
      <c r="L79" s="34" t="s">
        <v>247</v>
      </c>
      <c r="M79" s="25"/>
    </row>
    <row r="80" ht="22" customHeight="1" spans="1:13">
      <c r="A80" s="25"/>
      <c r="B80" s="28"/>
      <c r="C80" s="28"/>
      <c r="D80" s="28"/>
      <c r="E80" s="28"/>
      <c r="F80" s="31"/>
      <c r="G80" s="33" t="s">
        <v>248</v>
      </c>
      <c r="H80" s="33" t="s">
        <v>248</v>
      </c>
      <c r="I80" s="33" t="s">
        <v>248</v>
      </c>
      <c r="J80" s="33" t="s">
        <v>248</v>
      </c>
      <c r="K80" s="33" t="s">
        <v>248</v>
      </c>
      <c r="L80" s="33" t="s">
        <v>248</v>
      </c>
      <c r="M80" s="25"/>
    </row>
    <row r="81" ht="29" customHeight="1" spans="1:13">
      <c r="A81" s="25"/>
      <c r="B81" s="28"/>
      <c r="C81" s="28"/>
      <c r="D81" s="28"/>
      <c r="E81" s="28"/>
      <c r="F81" s="31"/>
      <c r="G81" s="34" t="s">
        <v>249</v>
      </c>
      <c r="H81" s="34" t="s">
        <v>249</v>
      </c>
      <c r="I81" s="34" t="s">
        <v>249</v>
      </c>
      <c r="J81" s="34" t="s">
        <v>249</v>
      </c>
      <c r="K81" s="34" t="s">
        <v>249</v>
      </c>
      <c r="L81" s="34" t="s">
        <v>249</v>
      </c>
      <c r="M81" s="25"/>
    </row>
    <row r="82" ht="29" customHeight="1" spans="1:13">
      <c r="A82" s="25"/>
      <c r="B82" s="28"/>
      <c r="C82" s="28"/>
      <c r="D82" s="28"/>
      <c r="E82" s="28"/>
      <c r="F82" s="31"/>
      <c r="G82" s="34" t="s">
        <v>249</v>
      </c>
      <c r="H82" s="34" t="s">
        <v>249</v>
      </c>
      <c r="I82" s="34" t="s">
        <v>249</v>
      </c>
      <c r="J82" s="34" t="s">
        <v>249</v>
      </c>
      <c r="K82" s="34" t="s">
        <v>249</v>
      </c>
      <c r="L82" s="34" t="s">
        <v>249</v>
      </c>
      <c r="M82" s="25"/>
    </row>
    <row r="83" ht="10" customHeight="1" spans="1:1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ht="24" customHeight="1" spans="1:13">
      <c r="A84" s="25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5"/>
    </row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</sheetData>
  <mergeCells count="55">
    <mergeCell ref="B1:L1"/>
    <mergeCell ref="B2:L2"/>
    <mergeCell ref="B4:L4"/>
    <mergeCell ref="G5:L5"/>
    <mergeCell ref="G8:L8"/>
    <mergeCell ref="G11:L11"/>
    <mergeCell ref="G14:L14"/>
    <mergeCell ref="G17:L17"/>
    <mergeCell ref="G20:L20"/>
    <mergeCell ref="B24:L24"/>
    <mergeCell ref="G25:L25"/>
    <mergeCell ref="G28:L28"/>
    <mergeCell ref="G31:L31"/>
    <mergeCell ref="G34:L34"/>
    <mergeCell ref="G37:L37"/>
    <mergeCell ref="G40:L40"/>
    <mergeCell ref="B44:L44"/>
    <mergeCell ref="G45:L45"/>
    <mergeCell ref="G48:L48"/>
    <mergeCell ref="G51:L51"/>
    <mergeCell ref="G54:L54"/>
    <mergeCell ref="G57:L57"/>
    <mergeCell ref="G60:L60"/>
    <mergeCell ref="B64:L64"/>
    <mergeCell ref="G65:L65"/>
    <mergeCell ref="G68:L68"/>
    <mergeCell ref="G71:L71"/>
    <mergeCell ref="G74:L74"/>
    <mergeCell ref="G77:L77"/>
    <mergeCell ref="G80:L80"/>
    <mergeCell ref="B84:L84"/>
    <mergeCell ref="G6:L7"/>
    <mergeCell ref="G9:L10"/>
    <mergeCell ref="G12:L13"/>
    <mergeCell ref="G15:L16"/>
    <mergeCell ref="G18:L19"/>
    <mergeCell ref="G21:L22"/>
    <mergeCell ref="G26:L27"/>
    <mergeCell ref="G29:L30"/>
    <mergeCell ref="G32:L33"/>
    <mergeCell ref="G35:L36"/>
    <mergeCell ref="G38:L39"/>
    <mergeCell ref="G41:L42"/>
    <mergeCell ref="G46:L47"/>
    <mergeCell ref="G49:L50"/>
    <mergeCell ref="G52:L53"/>
    <mergeCell ref="G55:L56"/>
    <mergeCell ref="G58:L59"/>
    <mergeCell ref="G61:L62"/>
    <mergeCell ref="G66:L67"/>
    <mergeCell ref="G69:L70"/>
    <mergeCell ref="G72:L73"/>
    <mergeCell ref="G75:L76"/>
    <mergeCell ref="G78:L79"/>
    <mergeCell ref="G81:L82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26B99"/>
  </sheetPr>
  <dimension ref="A1:M239"/>
  <sheetViews>
    <sheetView showGridLines="0" tabSelected="1" zoomScale="145" zoomScaleNormal="145" workbookViewId="0">
      <selection activeCell="G6" sqref="G6:L7"/>
    </sheetView>
  </sheetViews>
  <sheetFormatPr defaultColWidth="9" defaultRowHeight="14.25"/>
  <cols>
    <col min="1" max="1" width="2.75" customWidth="1"/>
    <col min="2" max="5" width="15.6333333333333" customWidth="1"/>
    <col min="6" max="6" width="1.75" customWidth="1"/>
    <col min="7" max="12" width="14" customWidth="1"/>
    <col min="13" max="13" width="2.75" customWidth="1"/>
  </cols>
  <sheetData>
    <row r="1" ht="30" customHeight="1" spans="1:13">
      <c r="A1" s="25"/>
      <c r="B1" s="26" t="s">
        <v>250</v>
      </c>
      <c r="C1" s="26" t="s">
        <v>250</v>
      </c>
      <c r="D1" s="26" t="s">
        <v>250</v>
      </c>
      <c r="E1" s="26" t="s">
        <v>250</v>
      </c>
      <c r="F1" s="26" t="s">
        <v>250</v>
      </c>
      <c r="G1" s="26" t="s">
        <v>250</v>
      </c>
      <c r="H1" s="26" t="s">
        <v>250</v>
      </c>
      <c r="I1" s="26" t="s">
        <v>250</v>
      </c>
      <c r="J1" s="26" t="s">
        <v>250</v>
      </c>
      <c r="K1" s="26" t="s">
        <v>250</v>
      </c>
      <c r="L1" s="26" t="s">
        <v>250</v>
      </c>
      <c r="M1" s="25"/>
    </row>
    <row r="2" ht="23" customHeight="1" spans="1:13">
      <c r="A2" s="25"/>
      <c r="B2" s="27" t="s">
        <v>251</v>
      </c>
      <c r="C2" s="27" t="s">
        <v>251</v>
      </c>
      <c r="D2" s="27" t="s">
        <v>251</v>
      </c>
      <c r="E2" s="27" t="s">
        <v>251</v>
      </c>
      <c r="F2" s="27" t="s">
        <v>251</v>
      </c>
      <c r="G2" s="27" t="s">
        <v>251</v>
      </c>
      <c r="H2" s="27" t="s">
        <v>251</v>
      </c>
      <c r="I2" s="27" t="s">
        <v>251</v>
      </c>
      <c r="J2" s="27" t="s">
        <v>251</v>
      </c>
      <c r="K2" s="27" t="s">
        <v>251</v>
      </c>
      <c r="L2" s="27" t="s">
        <v>251</v>
      </c>
      <c r="M2" s="25"/>
    </row>
    <row r="3" ht="7" customHeight="1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ht="34" customHeight="1" spans="1:13">
      <c r="A4" s="25"/>
      <c r="B4" s="7" t="s">
        <v>252</v>
      </c>
      <c r="C4" s="7" t="s">
        <v>252</v>
      </c>
      <c r="D4" s="7" t="s">
        <v>252</v>
      </c>
      <c r="E4" s="7" t="s">
        <v>252</v>
      </c>
      <c r="F4" s="7" t="s">
        <v>252</v>
      </c>
      <c r="G4" s="7" t="s">
        <v>252</v>
      </c>
      <c r="H4" s="7" t="s">
        <v>252</v>
      </c>
      <c r="I4" s="7" t="s">
        <v>252</v>
      </c>
      <c r="J4" s="7" t="s">
        <v>252</v>
      </c>
      <c r="K4" s="7" t="s">
        <v>252</v>
      </c>
      <c r="L4" s="7" t="s">
        <v>252</v>
      </c>
      <c r="M4" s="25"/>
    </row>
    <row r="5" ht="22" customHeight="1" spans="1:13">
      <c r="A5" s="25"/>
      <c r="B5" s="28"/>
      <c r="C5" s="28"/>
      <c r="D5" s="28"/>
      <c r="E5" s="28"/>
      <c r="F5" s="29"/>
      <c r="G5" s="30" t="s">
        <v>253</v>
      </c>
      <c r="H5" s="30" t="s">
        <v>253</v>
      </c>
      <c r="I5" s="30" t="s">
        <v>253</v>
      </c>
      <c r="J5" s="30" t="s">
        <v>253</v>
      </c>
      <c r="K5" s="30" t="s">
        <v>253</v>
      </c>
      <c r="L5" s="30" t="s">
        <v>253</v>
      </c>
      <c r="M5" s="25"/>
    </row>
    <row r="6" ht="29" customHeight="1" spans="1:13">
      <c r="A6" s="25"/>
      <c r="B6" s="28"/>
      <c r="C6" s="28"/>
      <c r="D6" s="28"/>
      <c r="E6" s="28"/>
      <c r="F6" s="29"/>
      <c r="G6" s="12" t="s">
        <v>254</v>
      </c>
      <c r="H6" s="12" t="s">
        <v>254</v>
      </c>
      <c r="I6" s="12" t="s">
        <v>254</v>
      </c>
      <c r="J6" s="12" t="s">
        <v>254</v>
      </c>
      <c r="K6" s="12" t="s">
        <v>254</v>
      </c>
      <c r="L6" s="12" t="s">
        <v>254</v>
      </c>
      <c r="M6" s="25"/>
    </row>
    <row r="7" ht="29" customHeight="1" spans="1:13">
      <c r="A7" s="25"/>
      <c r="B7" s="28"/>
      <c r="C7" s="28"/>
      <c r="D7" s="28"/>
      <c r="E7" s="28"/>
      <c r="F7" s="29"/>
      <c r="G7" s="12" t="s">
        <v>254</v>
      </c>
      <c r="H7" s="12" t="s">
        <v>254</v>
      </c>
      <c r="I7" s="12" t="s">
        <v>254</v>
      </c>
      <c r="J7" s="12" t="s">
        <v>254</v>
      </c>
      <c r="K7" s="12" t="s">
        <v>254</v>
      </c>
      <c r="L7" s="12" t="s">
        <v>254</v>
      </c>
      <c r="M7" s="25"/>
    </row>
    <row r="8" ht="22" customHeight="1" spans="1:13">
      <c r="A8" s="25"/>
      <c r="B8" s="28"/>
      <c r="C8" s="28"/>
      <c r="D8" s="28"/>
      <c r="E8" s="28"/>
      <c r="F8" s="29"/>
      <c r="G8" s="30" t="s">
        <v>255</v>
      </c>
      <c r="H8" s="30" t="s">
        <v>255</v>
      </c>
      <c r="I8" s="30" t="s">
        <v>255</v>
      </c>
      <c r="J8" s="30" t="s">
        <v>255</v>
      </c>
      <c r="K8" s="30" t="s">
        <v>255</v>
      </c>
      <c r="L8" s="30" t="s">
        <v>255</v>
      </c>
      <c r="M8" s="25"/>
    </row>
    <row r="9" ht="29" customHeight="1" spans="1:13">
      <c r="A9" s="25"/>
      <c r="B9" s="28"/>
      <c r="C9" s="28"/>
      <c r="D9" s="28"/>
      <c r="E9" s="28"/>
      <c r="F9" s="29"/>
      <c r="G9" s="12" t="s">
        <v>256</v>
      </c>
      <c r="H9" s="12" t="s">
        <v>256</v>
      </c>
      <c r="I9" s="12" t="s">
        <v>256</v>
      </c>
      <c r="J9" s="12" t="s">
        <v>256</v>
      </c>
      <c r="K9" s="12" t="s">
        <v>256</v>
      </c>
      <c r="L9" s="12" t="s">
        <v>256</v>
      </c>
      <c r="M9" s="25"/>
    </row>
    <row r="10" ht="29" customHeight="1" spans="1:13">
      <c r="A10" s="25"/>
      <c r="B10" s="28"/>
      <c r="C10" s="28"/>
      <c r="D10" s="28"/>
      <c r="E10" s="28"/>
      <c r="F10" s="29"/>
      <c r="G10" s="12" t="s">
        <v>256</v>
      </c>
      <c r="H10" s="12" t="s">
        <v>256</v>
      </c>
      <c r="I10" s="12" t="s">
        <v>256</v>
      </c>
      <c r="J10" s="12" t="s">
        <v>256</v>
      </c>
      <c r="K10" s="12" t="s">
        <v>256</v>
      </c>
      <c r="L10" s="12" t="s">
        <v>256</v>
      </c>
      <c r="M10" s="25"/>
    </row>
    <row r="11" ht="22" customHeight="1" spans="1:13">
      <c r="A11" s="25"/>
      <c r="B11" s="28"/>
      <c r="C11" s="28"/>
      <c r="D11" s="28"/>
      <c r="E11" s="28"/>
      <c r="F11" s="29"/>
      <c r="G11" s="30" t="s">
        <v>257</v>
      </c>
      <c r="H11" s="30" t="s">
        <v>257</v>
      </c>
      <c r="I11" s="30" t="s">
        <v>257</v>
      </c>
      <c r="J11" s="30" t="s">
        <v>257</v>
      </c>
      <c r="K11" s="30" t="s">
        <v>257</v>
      </c>
      <c r="L11" s="30" t="s">
        <v>257</v>
      </c>
      <c r="M11" s="25"/>
    </row>
    <row r="12" ht="29" customHeight="1" spans="1:13">
      <c r="A12" s="25"/>
      <c r="B12" s="28"/>
      <c r="C12" s="28"/>
      <c r="D12" s="28"/>
      <c r="E12" s="28"/>
      <c r="F12" s="29"/>
      <c r="G12" s="12" t="s">
        <v>258</v>
      </c>
      <c r="H12" s="12" t="s">
        <v>258</v>
      </c>
      <c r="I12" s="12" t="s">
        <v>258</v>
      </c>
      <c r="J12" s="12" t="s">
        <v>258</v>
      </c>
      <c r="K12" s="12" t="s">
        <v>258</v>
      </c>
      <c r="L12" s="12" t="s">
        <v>258</v>
      </c>
      <c r="M12" s="25"/>
    </row>
    <row r="13" ht="29" customHeight="1" spans="1:13">
      <c r="A13" s="25"/>
      <c r="B13" s="28"/>
      <c r="C13" s="28"/>
      <c r="D13" s="28"/>
      <c r="E13" s="28"/>
      <c r="F13" s="29"/>
      <c r="G13" s="12" t="s">
        <v>258</v>
      </c>
      <c r="H13" s="12" t="s">
        <v>258</v>
      </c>
      <c r="I13" s="12" t="s">
        <v>258</v>
      </c>
      <c r="J13" s="12" t="s">
        <v>258</v>
      </c>
      <c r="K13" s="12" t="s">
        <v>258</v>
      </c>
      <c r="L13" s="12" t="s">
        <v>258</v>
      </c>
      <c r="M13" s="25"/>
    </row>
    <row r="14" ht="22" customHeight="1" spans="1:13">
      <c r="A14" s="25"/>
      <c r="B14" s="28"/>
      <c r="C14" s="28"/>
      <c r="D14" s="28"/>
      <c r="E14" s="28"/>
      <c r="F14" s="29"/>
      <c r="G14" s="30" t="s">
        <v>259</v>
      </c>
      <c r="H14" s="30" t="s">
        <v>259</v>
      </c>
      <c r="I14" s="30" t="s">
        <v>259</v>
      </c>
      <c r="J14" s="30" t="s">
        <v>259</v>
      </c>
      <c r="K14" s="30" t="s">
        <v>259</v>
      </c>
      <c r="L14" s="30" t="s">
        <v>259</v>
      </c>
      <c r="M14" s="25"/>
    </row>
    <row r="15" ht="29" customHeight="1" spans="1:13">
      <c r="A15" s="25"/>
      <c r="B15" s="28"/>
      <c r="C15" s="28"/>
      <c r="D15" s="28"/>
      <c r="E15" s="28"/>
      <c r="F15" s="29"/>
      <c r="G15" s="12" t="s">
        <v>260</v>
      </c>
      <c r="H15" s="12" t="s">
        <v>260</v>
      </c>
      <c r="I15" s="12" t="s">
        <v>260</v>
      </c>
      <c r="J15" s="12" t="s">
        <v>260</v>
      </c>
      <c r="K15" s="12" t="s">
        <v>260</v>
      </c>
      <c r="L15" s="12" t="s">
        <v>260</v>
      </c>
      <c r="M15" s="25"/>
    </row>
    <row r="16" ht="29" customHeight="1" spans="1:13">
      <c r="A16" s="25"/>
      <c r="B16" s="28"/>
      <c r="C16" s="28"/>
      <c r="D16" s="28"/>
      <c r="E16" s="28"/>
      <c r="F16" s="29"/>
      <c r="G16" s="12" t="s">
        <v>260</v>
      </c>
      <c r="H16" s="12" t="s">
        <v>260</v>
      </c>
      <c r="I16" s="12" t="s">
        <v>260</v>
      </c>
      <c r="J16" s="12" t="s">
        <v>260</v>
      </c>
      <c r="K16" s="12" t="s">
        <v>260</v>
      </c>
      <c r="L16" s="12" t="s">
        <v>260</v>
      </c>
      <c r="M16" s="25"/>
    </row>
    <row r="17" ht="22" customHeight="1" spans="1:13">
      <c r="A17" s="25"/>
      <c r="B17" s="28"/>
      <c r="C17" s="28"/>
      <c r="D17" s="28"/>
      <c r="E17" s="28"/>
      <c r="F17" s="29"/>
      <c r="G17" s="30" t="s">
        <v>261</v>
      </c>
      <c r="H17" s="30" t="s">
        <v>261</v>
      </c>
      <c r="I17" s="30" t="s">
        <v>261</v>
      </c>
      <c r="J17" s="30" t="s">
        <v>261</v>
      </c>
      <c r="K17" s="30" t="s">
        <v>261</v>
      </c>
      <c r="L17" s="30" t="s">
        <v>261</v>
      </c>
      <c r="M17" s="25"/>
    </row>
    <row r="18" ht="29" customHeight="1" spans="1:13">
      <c r="A18" s="25"/>
      <c r="B18" s="28"/>
      <c r="C18" s="28"/>
      <c r="D18" s="28"/>
      <c r="E18" s="28"/>
      <c r="F18" s="29"/>
      <c r="G18" s="12" t="s">
        <v>262</v>
      </c>
      <c r="H18" s="12" t="s">
        <v>262</v>
      </c>
      <c r="I18" s="12" t="s">
        <v>262</v>
      </c>
      <c r="J18" s="12" t="s">
        <v>262</v>
      </c>
      <c r="K18" s="12" t="s">
        <v>262</v>
      </c>
      <c r="L18" s="12" t="s">
        <v>262</v>
      </c>
      <c r="M18" s="25"/>
    </row>
    <row r="19" ht="29" customHeight="1" spans="1:13">
      <c r="A19" s="25"/>
      <c r="B19" s="28"/>
      <c r="C19" s="28"/>
      <c r="D19" s="28"/>
      <c r="E19" s="28"/>
      <c r="F19" s="29"/>
      <c r="G19" s="12" t="s">
        <v>262</v>
      </c>
      <c r="H19" s="12" t="s">
        <v>262</v>
      </c>
      <c r="I19" s="12" t="s">
        <v>262</v>
      </c>
      <c r="J19" s="12" t="s">
        <v>262</v>
      </c>
      <c r="K19" s="12" t="s">
        <v>262</v>
      </c>
      <c r="L19" s="12" t="s">
        <v>262</v>
      </c>
      <c r="M19" s="25"/>
    </row>
    <row r="20" ht="22" customHeight="1" spans="1:13">
      <c r="A20" s="25"/>
      <c r="B20" s="28"/>
      <c r="C20" s="28"/>
      <c r="D20" s="28"/>
      <c r="E20" s="28"/>
      <c r="F20" s="29"/>
      <c r="G20" s="30" t="s">
        <v>263</v>
      </c>
      <c r="H20" s="30" t="s">
        <v>263</v>
      </c>
      <c r="I20" s="30" t="s">
        <v>263</v>
      </c>
      <c r="J20" s="30" t="s">
        <v>263</v>
      </c>
      <c r="K20" s="30" t="s">
        <v>263</v>
      </c>
      <c r="L20" s="30" t="s">
        <v>263</v>
      </c>
      <c r="M20" s="25"/>
    </row>
    <row r="21" ht="29" customHeight="1" spans="1:13">
      <c r="A21" s="25"/>
      <c r="B21" s="28"/>
      <c r="C21" s="28"/>
      <c r="D21" s="28"/>
      <c r="E21" s="28"/>
      <c r="F21" s="29"/>
      <c r="G21" s="12" t="s">
        <v>264</v>
      </c>
      <c r="H21" s="12" t="s">
        <v>264</v>
      </c>
      <c r="I21" s="12" t="s">
        <v>264</v>
      </c>
      <c r="J21" s="12" t="s">
        <v>264</v>
      </c>
      <c r="K21" s="12" t="s">
        <v>264</v>
      </c>
      <c r="L21" s="12" t="s">
        <v>264</v>
      </c>
      <c r="M21" s="25"/>
    </row>
    <row r="22" ht="29" customHeight="1" spans="1:13">
      <c r="A22" s="25"/>
      <c r="B22" s="28"/>
      <c r="C22" s="28"/>
      <c r="D22" s="28"/>
      <c r="E22" s="28"/>
      <c r="F22" s="29"/>
      <c r="G22" s="12" t="s">
        <v>264</v>
      </c>
      <c r="H22" s="12" t="s">
        <v>264</v>
      </c>
      <c r="I22" s="12" t="s">
        <v>264</v>
      </c>
      <c r="J22" s="12" t="s">
        <v>264</v>
      </c>
      <c r="K22" s="12" t="s">
        <v>264</v>
      </c>
      <c r="L22" s="12" t="s">
        <v>264</v>
      </c>
      <c r="M22" s="25"/>
    </row>
    <row r="23" ht="10" customHeight="1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ht="34" customHeight="1" spans="1:13">
      <c r="A24" s="25"/>
      <c r="B24" s="7" t="s">
        <v>265</v>
      </c>
      <c r="C24" s="7" t="s">
        <v>265</v>
      </c>
      <c r="D24" s="7" t="s">
        <v>265</v>
      </c>
      <c r="E24" s="7" t="s">
        <v>265</v>
      </c>
      <c r="F24" s="7" t="s">
        <v>265</v>
      </c>
      <c r="G24" s="7" t="s">
        <v>265</v>
      </c>
      <c r="H24" s="7" t="s">
        <v>265</v>
      </c>
      <c r="I24" s="7" t="s">
        <v>265</v>
      </c>
      <c r="J24" s="7" t="s">
        <v>265</v>
      </c>
      <c r="K24" s="7" t="s">
        <v>265</v>
      </c>
      <c r="L24" s="7" t="s">
        <v>265</v>
      </c>
      <c r="M24" s="25"/>
    </row>
    <row r="25" ht="22" customHeight="1" spans="1:13">
      <c r="A25" s="25"/>
      <c r="B25" s="28"/>
      <c r="C25" s="28"/>
      <c r="D25" s="28"/>
      <c r="E25" s="28"/>
      <c r="F25" s="31"/>
      <c r="G25" s="32" t="s">
        <v>266</v>
      </c>
      <c r="H25" s="32" t="s">
        <v>266</v>
      </c>
      <c r="I25" s="32" t="s">
        <v>266</v>
      </c>
      <c r="J25" s="32" t="s">
        <v>266</v>
      </c>
      <c r="K25" s="32" t="s">
        <v>266</v>
      </c>
      <c r="L25" s="32" t="s">
        <v>266</v>
      </c>
      <c r="M25" s="25"/>
    </row>
    <row r="26" ht="29" customHeight="1" spans="1:13">
      <c r="A26" s="25"/>
      <c r="B26" s="28"/>
      <c r="C26" s="28"/>
      <c r="D26" s="28"/>
      <c r="E26" s="28"/>
      <c r="F26" s="31"/>
      <c r="G26" s="11" t="s">
        <v>267</v>
      </c>
      <c r="H26" s="11" t="s">
        <v>267</v>
      </c>
      <c r="I26" s="11" t="s">
        <v>267</v>
      </c>
      <c r="J26" s="11" t="s">
        <v>267</v>
      </c>
      <c r="K26" s="11" t="s">
        <v>267</v>
      </c>
      <c r="L26" s="11" t="s">
        <v>267</v>
      </c>
      <c r="M26" s="25"/>
    </row>
    <row r="27" ht="29" customHeight="1" spans="1:13">
      <c r="A27" s="25"/>
      <c r="B27" s="28"/>
      <c r="C27" s="28"/>
      <c r="D27" s="28"/>
      <c r="E27" s="28"/>
      <c r="F27" s="31"/>
      <c r="G27" s="11" t="s">
        <v>267</v>
      </c>
      <c r="H27" s="11" t="s">
        <v>267</v>
      </c>
      <c r="I27" s="11" t="s">
        <v>267</v>
      </c>
      <c r="J27" s="11" t="s">
        <v>267</v>
      </c>
      <c r="K27" s="11" t="s">
        <v>267</v>
      </c>
      <c r="L27" s="11" t="s">
        <v>267</v>
      </c>
      <c r="M27" s="25"/>
    </row>
    <row r="28" ht="22" customHeight="1" spans="1:13">
      <c r="A28" s="25"/>
      <c r="B28" s="28"/>
      <c r="C28" s="28"/>
      <c r="D28" s="28"/>
      <c r="E28" s="28"/>
      <c r="F28" s="31"/>
      <c r="G28" s="32" t="s">
        <v>268</v>
      </c>
      <c r="H28" s="32" t="s">
        <v>268</v>
      </c>
      <c r="I28" s="32" t="s">
        <v>268</v>
      </c>
      <c r="J28" s="32" t="s">
        <v>268</v>
      </c>
      <c r="K28" s="32" t="s">
        <v>268</v>
      </c>
      <c r="L28" s="32" t="s">
        <v>268</v>
      </c>
      <c r="M28" s="25"/>
    </row>
    <row r="29" ht="29" customHeight="1" spans="1:13">
      <c r="A29" s="25"/>
      <c r="B29" s="28"/>
      <c r="C29" s="28"/>
      <c r="D29" s="28"/>
      <c r="E29" s="28"/>
      <c r="F29" s="31"/>
      <c r="G29" s="11" t="s">
        <v>269</v>
      </c>
      <c r="H29" s="11" t="s">
        <v>269</v>
      </c>
      <c r="I29" s="11" t="s">
        <v>269</v>
      </c>
      <c r="J29" s="11" t="s">
        <v>269</v>
      </c>
      <c r="K29" s="11" t="s">
        <v>269</v>
      </c>
      <c r="L29" s="11" t="s">
        <v>269</v>
      </c>
      <c r="M29" s="25"/>
    </row>
    <row r="30" ht="29" customHeight="1" spans="1:13">
      <c r="A30" s="25"/>
      <c r="B30" s="28"/>
      <c r="C30" s="28"/>
      <c r="D30" s="28"/>
      <c r="E30" s="28"/>
      <c r="F30" s="31"/>
      <c r="G30" s="11" t="s">
        <v>269</v>
      </c>
      <c r="H30" s="11" t="s">
        <v>269</v>
      </c>
      <c r="I30" s="11" t="s">
        <v>269</v>
      </c>
      <c r="J30" s="11" t="s">
        <v>269</v>
      </c>
      <c r="K30" s="11" t="s">
        <v>269</v>
      </c>
      <c r="L30" s="11" t="s">
        <v>269</v>
      </c>
      <c r="M30" s="25"/>
    </row>
    <row r="31" ht="22" customHeight="1" spans="1:13">
      <c r="A31" s="25"/>
      <c r="B31" s="28"/>
      <c r="C31" s="28"/>
      <c r="D31" s="28"/>
      <c r="E31" s="28"/>
      <c r="F31" s="31"/>
      <c r="G31" s="32" t="s">
        <v>270</v>
      </c>
      <c r="H31" s="32" t="s">
        <v>270</v>
      </c>
      <c r="I31" s="32" t="s">
        <v>270</v>
      </c>
      <c r="J31" s="32" t="s">
        <v>270</v>
      </c>
      <c r="K31" s="32" t="s">
        <v>270</v>
      </c>
      <c r="L31" s="32" t="s">
        <v>270</v>
      </c>
      <c r="M31" s="25"/>
    </row>
    <row r="32" ht="29" customHeight="1" spans="1:13">
      <c r="A32" s="25"/>
      <c r="B32" s="28"/>
      <c r="C32" s="28"/>
      <c r="D32" s="28"/>
      <c r="E32" s="28"/>
      <c r="F32" s="31"/>
      <c r="G32" s="11" t="s">
        <v>271</v>
      </c>
      <c r="H32" s="11" t="s">
        <v>271</v>
      </c>
      <c r="I32" s="11" t="s">
        <v>271</v>
      </c>
      <c r="J32" s="11" t="s">
        <v>271</v>
      </c>
      <c r="K32" s="11" t="s">
        <v>271</v>
      </c>
      <c r="L32" s="11" t="s">
        <v>271</v>
      </c>
      <c r="M32" s="25"/>
    </row>
    <row r="33" ht="29" customHeight="1" spans="1:13">
      <c r="A33" s="25"/>
      <c r="B33" s="28"/>
      <c r="C33" s="28"/>
      <c r="D33" s="28"/>
      <c r="E33" s="28"/>
      <c r="F33" s="31"/>
      <c r="G33" s="11" t="s">
        <v>271</v>
      </c>
      <c r="H33" s="11" t="s">
        <v>271</v>
      </c>
      <c r="I33" s="11" t="s">
        <v>271</v>
      </c>
      <c r="J33" s="11" t="s">
        <v>271</v>
      </c>
      <c r="K33" s="11" t="s">
        <v>271</v>
      </c>
      <c r="L33" s="11" t="s">
        <v>271</v>
      </c>
      <c r="M33" s="25"/>
    </row>
    <row r="34" ht="22" customHeight="1" spans="1:13">
      <c r="A34" s="25"/>
      <c r="B34" s="28"/>
      <c r="C34" s="28"/>
      <c r="D34" s="28"/>
      <c r="E34" s="28"/>
      <c r="F34" s="31"/>
      <c r="G34" s="32" t="s">
        <v>272</v>
      </c>
      <c r="H34" s="32" t="s">
        <v>272</v>
      </c>
      <c r="I34" s="32" t="s">
        <v>272</v>
      </c>
      <c r="J34" s="32" t="s">
        <v>272</v>
      </c>
      <c r="K34" s="32" t="s">
        <v>272</v>
      </c>
      <c r="L34" s="32" t="s">
        <v>272</v>
      </c>
      <c r="M34" s="25"/>
    </row>
    <row r="35" ht="29" customHeight="1" spans="1:13">
      <c r="A35" s="25"/>
      <c r="B35" s="28"/>
      <c r="C35" s="28"/>
      <c r="D35" s="28"/>
      <c r="E35" s="28"/>
      <c r="F35" s="31"/>
      <c r="G35" s="11" t="s">
        <v>273</v>
      </c>
      <c r="H35" s="11" t="s">
        <v>273</v>
      </c>
      <c r="I35" s="11" t="s">
        <v>273</v>
      </c>
      <c r="J35" s="11" t="s">
        <v>273</v>
      </c>
      <c r="K35" s="11" t="s">
        <v>273</v>
      </c>
      <c r="L35" s="11" t="s">
        <v>273</v>
      </c>
      <c r="M35" s="25"/>
    </row>
    <row r="36" ht="29" customHeight="1" spans="1:13">
      <c r="A36" s="25"/>
      <c r="B36" s="28"/>
      <c r="C36" s="28"/>
      <c r="D36" s="28"/>
      <c r="E36" s="28"/>
      <c r="F36" s="31"/>
      <c r="G36" s="11" t="s">
        <v>273</v>
      </c>
      <c r="H36" s="11" t="s">
        <v>273</v>
      </c>
      <c r="I36" s="11" t="s">
        <v>273</v>
      </c>
      <c r="J36" s="11" t="s">
        <v>273</v>
      </c>
      <c r="K36" s="11" t="s">
        <v>273</v>
      </c>
      <c r="L36" s="11" t="s">
        <v>273</v>
      </c>
      <c r="M36" s="25"/>
    </row>
    <row r="37" ht="22" customHeight="1" spans="1:13">
      <c r="A37" s="25"/>
      <c r="B37" s="28"/>
      <c r="C37" s="28"/>
      <c r="D37" s="28"/>
      <c r="E37" s="28"/>
      <c r="F37" s="31"/>
      <c r="G37" s="32" t="s">
        <v>274</v>
      </c>
      <c r="H37" s="32" t="s">
        <v>274</v>
      </c>
      <c r="I37" s="32" t="s">
        <v>274</v>
      </c>
      <c r="J37" s="32" t="s">
        <v>274</v>
      </c>
      <c r="K37" s="32" t="s">
        <v>274</v>
      </c>
      <c r="L37" s="32" t="s">
        <v>274</v>
      </c>
      <c r="M37" s="25"/>
    </row>
    <row r="38" ht="29" customHeight="1" spans="1:13">
      <c r="A38" s="25"/>
      <c r="B38" s="28"/>
      <c r="C38" s="28"/>
      <c r="D38" s="28"/>
      <c r="E38" s="28"/>
      <c r="F38" s="31"/>
      <c r="G38" s="11" t="s">
        <v>275</v>
      </c>
      <c r="H38" s="11" t="s">
        <v>275</v>
      </c>
      <c r="I38" s="11" t="s">
        <v>275</v>
      </c>
      <c r="J38" s="11" t="s">
        <v>275</v>
      </c>
      <c r="K38" s="11" t="s">
        <v>275</v>
      </c>
      <c r="L38" s="11" t="s">
        <v>275</v>
      </c>
      <c r="M38" s="25"/>
    </row>
    <row r="39" ht="29" customHeight="1" spans="1:13">
      <c r="A39" s="25"/>
      <c r="B39" s="28"/>
      <c r="C39" s="28"/>
      <c r="D39" s="28"/>
      <c r="E39" s="28"/>
      <c r="F39" s="31"/>
      <c r="G39" s="11" t="s">
        <v>275</v>
      </c>
      <c r="H39" s="11" t="s">
        <v>275</v>
      </c>
      <c r="I39" s="11" t="s">
        <v>275</v>
      </c>
      <c r="J39" s="11" t="s">
        <v>275</v>
      </c>
      <c r="K39" s="11" t="s">
        <v>275</v>
      </c>
      <c r="L39" s="11" t="s">
        <v>275</v>
      </c>
      <c r="M39" s="25"/>
    </row>
    <row r="40" ht="22" customHeight="1" spans="1:13">
      <c r="A40" s="25"/>
      <c r="B40" s="28"/>
      <c r="C40" s="28"/>
      <c r="D40" s="28"/>
      <c r="E40" s="28"/>
      <c r="F40" s="31"/>
      <c r="G40" s="32" t="s">
        <v>276</v>
      </c>
      <c r="H40" s="32" t="s">
        <v>276</v>
      </c>
      <c r="I40" s="32" t="s">
        <v>276</v>
      </c>
      <c r="J40" s="32" t="s">
        <v>276</v>
      </c>
      <c r="K40" s="32" t="s">
        <v>276</v>
      </c>
      <c r="L40" s="32" t="s">
        <v>276</v>
      </c>
      <c r="M40" s="25"/>
    </row>
    <row r="41" ht="29" customHeight="1" spans="1:13">
      <c r="A41" s="25"/>
      <c r="B41" s="28"/>
      <c r="C41" s="28"/>
      <c r="D41" s="28"/>
      <c r="E41" s="28"/>
      <c r="F41" s="31"/>
      <c r="G41" s="11" t="s">
        <v>277</v>
      </c>
      <c r="H41" s="11" t="s">
        <v>277</v>
      </c>
      <c r="I41" s="11" t="s">
        <v>277</v>
      </c>
      <c r="J41" s="11" t="s">
        <v>277</v>
      </c>
      <c r="K41" s="11" t="s">
        <v>277</v>
      </c>
      <c r="L41" s="11" t="s">
        <v>277</v>
      </c>
      <c r="M41" s="25"/>
    </row>
    <row r="42" ht="29" customHeight="1" spans="1:13">
      <c r="A42" s="25"/>
      <c r="B42" s="28"/>
      <c r="C42" s="28"/>
      <c r="D42" s="28"/>
      <c r="E42" s="28"/>
      <c r="F42" s="31"/>
      <c r="G42" s="11" t="s">
        <v>277</v>
      </c>
      <c r="H42" s="11" t="s">
        <v>277</v>
      </c>
      <c r="I42" s="11" t="s">
        <v>277</v>
      </c>
      <c r="J42" s="11" t="s">
        <v>277</v>
      </c>
      <c r="K42" s="11" t="s">
        <v>277</v>
      </c>
      <c r="L42" s="11" t="s">
        <v>277</v>
      </c>
      <c r="M42" s="25"/>
    </row>
    <row r="43" ht="10" customHeight="1" spans="1:1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ht="34" customHeight="1" spans="1:13">
      <c r="A44" s="25"/>
      <c r="B44" s="7" t="s">
        <v>278</v>
      </c>
      <c r="C44" s="7" t="s">
        <v>278</v>
      </c>
      <c r="D44" s="7" t="s">
        <v>278</v>
      </c>
      <c r="E44" s="7" t="s">
        <v>278</v>
      </c>
      <c r="F44" s="7" t="s">
        <v>278</v>
      </c>
      <c r="G44" s="7" t="s">
        <v>278</v>
      </c>
      <c r="H44" s="7" t="s">
        <v>278</v>
      </c>
      <c r="I44" s="7" t="s">
        <v>278</v>
      </c>
      <c r="J44" s="7" t="s">
        <v>278</v>
      </c>
      <c r="K44" s="7" t="s">
        <v>278</v>
      </c>
      <c r="L44" s="7" t="s">
        <v>278</v>
      </c>
      <c r="M44" s="25"/>
    </row>
    <row r="45" ht="22" customHeight="1" spans="1:13">
      <c r="A45" s="25"/>
      <c r="B45" s="28"/>
      <c r="C45" s="28"/>
      <c r="D45" s="28"/>
      <c r="E45" s="28"/>
      <c r="F45" s="29"/>
      <c r="G45" s="30" t="s">
        <v>279</v>
      </c>
      <c r="H45" s="30" t="s">
        <v>279</v>
      </c>
      <c r="I45" s="30" t="s">
        <v>279</v>
      </c>
      <c r="J45" s="30" t="s">
        <v>279</v>
      </c>
      <c r="K45" s="30" t="s">
        <v>279</v>
      </c>
      <c r="L45" s="30" t="s">
        <v>279</v>
      </c>
      <c r="M45" s="25"/>
    </row>
    <row r="46" ht="29" customHeight="1" spans="1:13">
      <c r="A46" s="25"/>
      <c r="B46" s="28"/>
      <c r="C46" s="28"/>
      <c r="D46" s="28"/>
      <c r="E46" s="28"/>
      <c r="F46" s="29"/>
      <c r="G46" s="12" t="s">
        <v>280</v>
      </c>
      <c r="H46" s="12" t="s">
        <v>280</v>
      </c>
      <c r="I46" s="12" t="s">
        <v>280</v>
      </c>
      <c r="J46" s="12" t="s">
        <v>280</v>
      </c>
      <c r="K46" s="12" t="s">
        <v>280</v>
      </c>
      <c r="L46" s="12" t="s">
        <v>280</v>
      </c>
      <c r="M46" s="25"/>
    </row>
    <row r="47" ht="29" customHeight="1" spans="1:13">
      <c r="A47" s="25"/>
      <c r="B47" s="28"/>
      <c r="C47" s="28"/>
      <c r="D47" s="28"/>
      <c r="E47" s="28"/>
      <c r="F47" s="29"/>
      <c r="G47" s="12" t="s">
        <v>280</v>
      </c>
      <c r="H47" s="12" t="s">
        <v>280</v>
      </c>
      <c r="I47" s="12" t="s">
        <v>280</v>
      </c>
      <c r="J47" s="12" t="s">
        <v>280</v>
      </c>
      <c r="K47" s="12" t="s">
        <v>280</v>
      </c>
      <c r="L47" s="12" t="s">
        <v>280</v>
      </c>
      <c r="M47" s="25"/>
    </row>
    <row r="48" ht="22" customHeight="1" spans="1:13">
      <c r="A48" s="25"/>
      <c r="B48" s="28"/>
      <c r="C48" s="28"/>
      <c r="D48" s="28"/>
      <c r="E48" s="28"/>
      <c r="F48" s="29"/>
      <c r="G48" s="30" t="s">
        <v>281</v>
      </c>
      <c r="H48" s="30" t="s">
        <v>281</v>
      </c>
      <c r="I48" s="30" t="s">
        <v>281</v>
      </c>
      <c r="J48" s="30" t="s">
        <v>281</v>
      </c>
      <c r="K48" s="30" t="s">
        <v>281</v>
      </c>
      <c r="L48" s="30" t="s">
        <v>281</v>
      </c>
      <c r="M48" s="25"/>
    </row>
    <row r="49" ht="29" customHeight="1" spans="1:13">
      <c r="A49" s="25"/>
      <c r="B49" s="28"/>
      <c r="C49" s="28"/>
      <c r="D49" s="28"/>
      <c r="E49" s="28"/>
      <c r="F49" s="29"/>
      <c r="G49" s="12" t="s">
        <v>282</v>
      </c>
      <c r="H49" s="12" t="s">
        <v>282</v>
      </c>
      <c r="I49" s="12" t="s">
        <v>282</v>
      </c>
      <c r="J49" s="12" t="s">
        <v>282</v>
      </c>
      <c r="K49" s="12" t="s">
        <v>282</v>
      </c>
      <c r="L49" s="12" t="s">
        <v>282</v>
      </c>
      <c r="M49" s="25"/>
    </row>
    <row r="50" ht="29" customHeight="1" spans="1:13">
      <c r="A50" s="25"/>
      <c r="B50" s="28"/>
      <c r="C50" s="28"/>
      <c r="D50" s="28"/>
      <c r="E50" s="28"/>
      <c r="F50" s="29"/>
      <c r="G50" s="12" t="s">
        <v>282</v>
      </c>
      <c r="H50" s="12" t="s">
        <v>282</v>
      </c>
      <c r="I50" s="12" t="s">
        <v>282</v>
      </c>
      <c r="J50" s="12" t="s">
        <v>282</v>
      </c>
      <c r="K50" s="12" t="s">
        <v>282</v>
      </c>
      <c r="L50" s="12" t="s">
        <v>282</v>
      </c>
      <c r="M50" s="25"/>
    </row>
    <row r="51" ht="22" customHeight="1" spans="1:13">
      <c r="A51" s="25"/>
      <c r="B51" s="28"/>
      <c r="C51" s="28"/>
      <c r="D51" s="28"/>
      <c r="E51" s="28"/>
      <c r="F51" s="29"/>
      <c r="G51" s="30" t="s">
        <v>283</v>
      </c>
      <c r="H51" s="30" t="s">
        <v>283</v>
      </c>
      <c r="I51" s="30" t="s">
        <v>283</v>
      </c>
      <c r="J51" s="30" t="s">
        <v>283</v>
      </c>
      <c r="K51" s="30" t="s">
        <v>283</v>
      </c>
      <c r="L51" s="30" t="s">
        <v>283</v>
      </c>
      <c r="M51" s="25"/>
    </row>
    <row r="52" ht="29" customHeight="1" spans="1:13">
      <c r="A52" s="25"/>
      <c r="B52" s="28"/>
      <c r="C52" s="28"/>
      <c r="D52" s="28"/>
      <c r="E52" s="28"/>
      <c r="F52" s="29"/>
      <c r="G52" s="12" t="s">
        <v>284</v>
      </c>
      <c r="H52" s="12" t="s">
        <v>284</v>
      </c>
      <c r="I52" s="12" t="s">
        <v>284</v>
      </c>
      <c r="J52" s="12" t="s">
        <v>284</v>
      </c>
      <c r="K52" s="12" t="s">
        <v>284</v>
      </c>
      <c r="L52" s="12" t="s">
        <v>284</v>
      </c>
      <c r="M52" s="25"/>
    </row>
    <row r="53" ht="29" customHeight="1" spans="1:13">
      <c r="A53" s="25"/>
      <c r="B53" s="28"/>
      <c r="C53" s="28"/>
      <c r="D53" s="28"/>
      <c r="E53" s="28"/>
      <c r="F53" s="29"/>
      <c r="G53" s="12" t="s">
        <v>284</v>
      </c>
      <c r="H53" s="12" t="s">
        <v>284</v>
      </c>
      <c r="I53" s="12" t="s">
        <v>284</v>
      </c>
      <c r="J53" s="12" t="s">
        <v>284</v>
      </c>
      <c r="K53" s="12" t="s">
        <v>284</v>
      </c>
      <c r="L53" s="12" t="s">
        <v>284</v>
      </c>
      <c r="M53" s="25"/>
    </row>
    <row r="54" ht="22" customHeight="1" spans="1:13">
      <c r="A54" s="25"/>
      <c r="B54" s="28"/>
      <c r="C54" s="28"/>
      <c r="D54" s="28"/>
      <c r="E54" s="28"/>
      <c r="F54" s="29"/>
      <c r="G54" s="30" t="s">
        <v>285</v>
      </c>
      <c r="H54" s="30" t="s">
        <v>285</v>
      </c>
      <c r="I54" s="30" t="s">
        <v>285</v>
      </c>
      <c r="J54" s="30" t="s">
        <v>285</v>
      </c>
      <c r="K54" s="30" t="s">
        <v>285</v>
      </c>
      <c r="L54" s="30" t="s">
        <v>285</v>
      </c>
      <c r="M54" s="25"/>
    </row>
    <row r="55" ht="29" customHeight="1" spans="1:13">
      <c r="A55" s="25"/>
      <c r="B55" s="28"/>
      <c r="C55" s="28"/>
      <c r="D55" s="28"/>
      <c r="E55" s="28"/>
      <c r="F55" s="29"/>
      <c r="G55" s="12" t="s">
        <v>286</v>
      </c>
      <c r="H55" s="12" t="s">
        <v>286</v>
      </c>
      <c r="I55" s="12" t="s">
        <v>286</v>
      </c>
      <c r="J55" s="12" t="s">
        <v>286</v>
      </c>
      <c r="K55" s="12" t="s">
        <v>286</v>
      </c>
      <c r="L55" s="12" t="s">
        <v>286</v>
      </c>
      <c r="M55" s="25"/>
    </row>
    <row r="56" ht="29" customHeight="1" spans="1:13">
      <c r="A56" s="25"/>
      <c r="B56" s="28"/>
      <c r="C56" s="28"/>
      <c r="D56" s="28"/>
      <c r="E56" s="28"/>
      <c r="F56" s="29"/>
      <c r="G56" s="12" t="s">
        <v>286</v>
      </c>
      <c r="H56" s="12" t="s">
        <v>286</v>
      </c>
      <c r="I56" s="12" t="s">
        <v>286</v>
      </c>
      <c r="J56" s="12" t="s">
        <v>286</v>
      </c>
      <c r="K56" s="12" t="s">
        <v>286</v>
      </c>
      <c r="L56" s="12" t="s">
        <v>286</v>
      </c>
      <c r="M56" s="25"/>
    </row>
    <row r="57" ht="22" customHeight="1" spans="1:13">
      <c r="A57" s="25"/>
      <c r="B57" s="28"/>
      <c r="C57" s="28"/>
      <c r="D57" s="28"/>
      <c r="E57" s="28"/>
      <c r="F57" s="29"/>
      <c r="G57" s="30" t="s">
        <v>287</v>
      </c>
      <c r="H57" s="30" t="s">
        <v>287</v>
      </c>
      <c r="I57" s="30" t="s">
        <v>287</v>
      </c>
      <c r="J57" s="30" t="s">
        <v>287</v>
      </c>
      <c r="K57" s="30" t="s">
        <v>287</v>
      </c>
      <c r="L57" s="30" t="s">
        <v>287</v>
      </c>
      <c r="M57" s="25"/>
    </row>
    <row r="58" ht="29" customHeight="1" spans="1:13">
      <c r="A58" s="25"/>
      <c r="B58" s="28"/>
      <c r="C58" s="28"/>
      <c r="D58" s="28"/>
      <c r="E58" s="28"/>
      <c r="F58" s="29"/>
      <c r="G58" s="12" t="s">
        <v>288</v>
      </c>
      <c r="H58" s="12" t="s">
        <v>288</v>
      </c>
      <c r="I58" s="12" t="s">
        <v>288</v>
      </c>
      <c r="J58" s="12" t="s">
        <v>288</v>
      </c>
      <c r="K58" s="12" t="s">
        <v>288</v>
      </c>
      <c r="L58" s="12" t="s">
        <v>288</v>
      </c>
      <c r="M58" s="25"/>
    </row>
    <row r="59" ht="29" customHeight="1" spans="1:13">
      <c r="A59" s="25"/>
      <c r="B59" s="28"/>
      <c r="C59" s="28"/>
      <c r="D59" s="28"/>
      <c r="E59" s="28"/>
      <c r="F59" s="29"/>
      <c r="G59" s="12" t="s">
        <v>288</v>
      </c>
      <c r="H59" s="12" t="s">
        <v>288</v>
      </c>
      <c r="I59" s="12" t="s">
        <v>288</v>
      </c>
      <c r="J59" s="12" t="s">
        <v>288</v>
      </c>
      <c r="K59" s="12" t="s">
        <v>288</v>
      </c>
      <c r="L59" s="12" t="s">
        <v>288</v>
      </c>
      <c r="M59" s="25"/>
    </row>
    <row r="60" ht="22" customHeight="1" spans="1:13">
      <c r="A60" s="25"/>
      <c r="B60" s="28"/>
      <c r="C60" s="28"/>
      <c r="D60" s="28"/>
      <c r="E60" s="28"/>
      <c r="F60" s="29"/>
      <c r="G60" s="30" t="s">
        <v>289</v>
      </c>
      <c r="H60" s="30" t="s">
        <v>289</v>
      </c>
      <c r="I60" s="30" t="s">
        <v>289</v>
      </c>
      <c r="J60" s="30" t="s">
        <v>289</v>
      </c>
      <c r="K60" s="30" t="s">
        <v>289</v>
      </c>
      <c r="L60" s="30" t="s">
        <v>289</v>
      </c>
      <c r="M60" s="25"/>
    </row>
    <row r="61" ht="29" customHeight="1" spans="1:13">
      <c r="A61" s="25"/>
      <c r="B61" s="28"/>
      <c r="C61" s="28"/>
      <c r="D61" s="28"/>
      <c r="E61" s="28"/>
      <c r="F61" s="29"/>
      <c r="G61" s="12" t="s">
        <v>290</v>
      </c>
      <c r="H61" s="12" t="s">
        <v>290</v>
      </c>
      <c r="I61" s="12" t="s">
        <v>290</v>
      </c>
      <c r="J61" s="12" t="s">
        <v>290</v>
      </c>
      <c r="K61" s="12" t="s">
        <v>290</v>
      </c>
      <c r="L61" s="12" t="s">
        <v>290</v>
      </c>
      <c r="M61" s="25"/>
    </row>
    <row r="62" ht="29" customHeight="1" spans="1:13">
      <c r="A62" s="25"/>
      <c r="B62" s="28"/>
      <c r="C62" s="28"/>
      <c r="D62" s="28"/>
      <c r="E62" s="28"/>
      <c r="F62" s="29"/>
      <c r="G62" s="12" t="s">
        <v>290</v>
      </c>
      <c r="H62" s="12" t="s">
        <v>290</v>
      </c>
      <c r="I62" s="12" t="s">
        <v>290</v>
      </c>
      <c r="J62" s="12" t="s">
        <v>290</v>
      </c>
      <c r="K62" s="12" t="s">
        <v>290</v>
      </c>
      <c r="L62" s="12" t="s">
        <v>290</v>
      </c>
      <c r="M62" s="25"/>
    </row>
    <row r="63" ht="10" customHeight="1" spans="1:1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ht="34" customHeight="1" spans="1:13">
      <c r="A64" s="25"/>
      <c r="B64" s="7" t="s">
        <v>291</v>
      </c>
      <c r="C64" s="7" t="s">
        <v>291</v>
      </c>
      <c r="D64" s="7" t="s">
        <v>291</v>
      </c>
      <c r="E64" s="7" t="s">
        <v>291</v>
      </c>
      <c r="F64" s="7" t="s">
        <v>291</v>
      </c>
      <c r="G64" s="7" t="s">
        <v>291</v>
      </c>
      <c r="H64" s="7" t="s">
        <v>291</v>
      </c>
      <c r="I64" s="7" t="s">
        <v>291</v>
      </c>
      <c r="J64" s="7" t="s">
        <v>291</v>
      </c>
      <c r="K64" s="7" t="s">
        <v>291</v>
      </c>
      <c r="L64" s="7" t="s">
        <v>291</v>
      </c>
      <c r="M64" s="25"/>
    </row>
    <row r="65" ht="22" customHeight="1" spans="1:13">
      <c r="A65" s="25"/>
      <c r="B65" s="28"/>
      <c r="C65" s="28"/>
      <c r="D65" s="28"/>
      <c r="E65" s="28"/>
      <c r="F65" s="31"/>
      <c r="G65" s="32" t="s">
        <v>292</v>
      </c>
      <c r="H65" s="32" t="s">
        <v>292</v>
      </c>
      <c r="I65" s="32" t="s">
        <v>292</v>
      </c>
      <c r="J65" s="32" t="s">
        <v>292</v>
      </c>
      <c r="K65" s="32" t="s">
        <v>292</v>
      </c>
      <c r="L65" s="32" t="s">
        <v>292</v>
      </c>
      <c r="M65" s="25"/>
    </row>
    <row r="66" ht="29" customHeight="1" spans="1:13">
      <c r="A66" s="25"/>
      <c r="B66" s="28"/>
      <c r="C66" s="28"/>
      <c r="D66" s="28"/>
      <c r="E66" s="28"/>
      <c r="F66" s="31"/>
      <c r="G66" s="11" t="s">
        <v>293</v>
      </c>
      <c r="H66" s="11" t="s">
        <v>293</v>
      </c>
      <c r="I66" s="11" t="s">
        <v>293</v>
      </c>
      <c r="J66" s="11" t="s">
        <v>293</v>
      </c>
      <c r="K66" s="11" t="s">
        <v>293</v>
      </c>
      <c r="L66" s="11" t="s">
        <v>293</v>
      </c>
      <c r="M66" s="25"/>
    </row>
    <row r="67" ht="29" customHeight="1" spans="1:13">
      <c r="A67" s="25"/>
      <c r="B67" s="28"/>
      <c r="C67" s="28"/>
      <c r="D67" s="28"/>
      <c r="E67" s="28"/>
      <c r="F67" s="31"/>
      <c r="G67" s="11" t="s">
        <v>293</v>
      </c>
      <c r="H67" s="11" t="s">
        <v>293</v>
      </c>
      <c r="I67" s="11" t="s">
        <v>293</v>
      </c>
      <c r="J67" s="11" t="s">
        <v>293</v>
      </c>
      <c r="K67" s="11" t="s">
        <v>293</v>
      </c>
      <c r="L67" s="11" t="s">
        <v>293</v>
      </c>
      <c r="M67" s="25"/>
    </row>
    <row r="68" ht="22" customHeight="1" spans="1:13">
      <c r="A68" s="25"/>
      <c r="B68" s="28"/>
      <c r="C68" s="28"/>
      <c r="D68" s="28"/>
      <c r="E68" s="28"/>
      <c r="F68" s="31"/>
      <c r="G68" s="32" t="s">
        <v>294</v>
      </c>
      <c r="H68" s="32" t="s">
        <v>294</v>
      </c>
      <c r="I68" s="32" t="s">
        <v>294</v>
      </c>
      <c r="J68" s="32" t="s">
        <v>294</v>
      </c>
      <c r="K68" s="32" t="s">
        <v>294</v>
      </c>
      <c r="L68" s="32" t="s">
        <v>294</v>
      </c>
      <c r="M68" s="25"/>
    </row>
    <row r="69" ht="29" customHeight="1" spans="1:13">
      <c r="A69" s="25"/>
      <c r="B69" s="28"/>
      <c r="C69" s="28"/>
      <c r="D69" s="28"/>
      <c r="E69" s="28"/>
      <c r="F69" s="31"/>
      <c r="G69" s="11" t="s">
        <v>295</v>
      </c>
      <c r="H69" s="11" t="s">
        <v>295</v>
      </c>
      <c r="I69" s="11" t="s">
        <v>295</v>
      </c>
      <c r="J69" s="11" t="s">
        <v>295</v>
      </c>
      <c r="K69" s="11" t="s">
        <v>295</v>
      </c>
      <c r="L69" s="11" t="s">
        <v>295</v>
      </c>
      <c r="M69" s="25"/>
    </row>
    <row r="70" ht="29" customHeight="1" spans="1:13">
      <c r="A70" s="25"/>
      <c r="B70" s="28"/>
      <c r="C70" s="28"/>
      <c r="D70" s="28"/>
      <c r="E70" s="28"/>
      <c r="F70" s="31"/>
      <c r="G70" s="11" t="s">
        <v>295</v>
      </c>
      <c r="H70" s="11" t="s">
        <v>295</v>
      </c>
      <c r="I70" s="11" t="s">
        <v>295</v>
      </c>
      <c r="J70" s="11" t="s">
        <v>295</v>
      </c>
      <c r="K70" s="11" t="s">
        <v>295</v>
      </c>
      <c r="L70" s="11" t="s">
        <v>295</v>
      </c>
      <c r="M70" s="25"/>
    </row>
    <row r="71" ht="22" customHeight="1" spans="1:13">
      <c r="A71" s="25"/>
      <c r="B71" s="28"/>
      <c r="C71" s="28"/>
      <c r="D71" s="28"/>
      <c r="E71" s="28"/>
      <c r="F71" s="31"/>
      <c r="G71" s="32" t="s">
        <v>296</v>
      </c>
      <c r="H71" s="32" t="s">
        <v>296</v>
      </c>
      <c r="I71" s="32" t="s">
        <v>296</v>
      </c>
      <c r="J71" s="32" t="s">
        <v>296</v>
      </c>
      <c r="K71" s="32" t="s">
        <v>296</v>
      </c>
      <c r="L71" s="32" t="s">
        <v>296</v>
      </c>
      <c r="M71" s="25"/>
    </row>
    <row r="72" ht="29" customHeight="1" spans="1:13">
      <c r="A72" s="25"/>
      <c r="B72" s="28"/>
      <c r="C72" s="28"/>
      <c r="D72" s="28"/>
      <c r="E72" s="28"/>
      <c r="F72" s="31"/>
      <c r="G72" s="11" t="s">
        <v>297</v>
      </c>
      <c r="H72" s="11" t="s">
        <v>297</v>
      </c>
      <c r="I72" s="11" t="s">
        <v>297</v>
      </c>
      <c r="J72" s="11" t="s">
        <v>297</v>
      </c>
      <c r="K72" s="11" t="s">
        <v>297</v>
      </c>
      <c r="L72" s="11" t="s">
        <v>297</v>
      </c>
      <c r="M72" s="25"/>
    </row>
    <row r="73" ht="29" customHeight="1" spans="1:13">
      <c r="A73" s="25"/>
      <c r="B73" s="28"/>
      <c r="C73" s="28"/>
      <c r="D73" s="28"/>
      <c r="E73" s="28"/>
      <c r="F73" s="31"/>
      <c r="G73" s="11" t="s">
        <v>297</v>
      </c>
      <c r="H73" s="11" t="s">
        <v>297</v>
      </c>
      <c r="I73" s="11" t="s">
        <v>297</v>
      </c>
      <c r="J73" s="11" t="s">
        <v>297</v>
      </c>
      <c r="K73" s="11" t="s">
        <v>297</v>
      </c>
      <c r="L73" s="11" t="s">
        <v>297</v>
      </c>
      <c r="M73" s="25"/>
    </row>
    <row r="74" ht="22" customHeight="1" spans="1:13">
      <c r="A74" s="25"/>
      <c r="B74" s="28"/>
      <c r="C74" s="28"/>
      <c r="D74" s="28"/>
      <c r="E74" s="28"/>
      <c r="F74" s="31"/>
      <c r="G74" s="32" t="s">
        <v>298</v>
      </c>
      <c r="H74" s="32" t="s">
        <v>298</v>
      </c>
      <c r="I74" s="32" t="s">
        <v>298</v>
      </c>
      <c r="J74" s="32" t="s">
        <v>298</v>
      </c>
      <c r="K74" s="32" t="s">
        <v>298</v>
      </c>
      <c r="L74" s="32" t="s">
        <v>298</v>
      </c>
      <c r="M74" s="25"/>
    </row>
    <row r="75" ht="29" customHeight="1" spans="1:13">
      <c r="A75" s="25"/>
      <c r="B75" s="28"/>
      <c r="C75" s="28"/>
      <c r="D75" s="28"/>
      <c r="E75" s="28"/>
      <c r="F75" s="31"/>
      <c r="G75" s="11" t="s">
        <v>299</v>
      </c>
      <c r="H75" s="11" t="s">
        <v>299</v>
      </c>
      <c r="I75" s="11" t="s">
        <v>299</v>
      </c>
      <c r="J75" s="11" t="s">
        <v>299</v>
      </c>
      <c r="K75" s="11" t="s">
        <v>299</v>
      </c>
      <c r="L75" s="11" t="s">
        <v>299</v>
      </c>
      <c r="M75" s="25"/>
    </row>
    <row r="76" ht="29" customHeight="1" spans="1:13">
      <c r="A76" s="25"/>
      <c r="B76" s="28"/>
      <c r="C76" s="28"/>
      <c r="D76" s="28"/>
      <c r="E76" s="28"/>
      <c r="F76" s="31"/>
      <c r="G76" s="11" t="s">
        <v>299</v>
      </c>
      <c r="H76" s="11" t="s">
        <v>299</v>
      </c>
      <c r="I76" s="11" t="s">
        <v>299</v>
      </c>
      <c r="J76" s="11" t="s">
        <v>299</v>
      </c>
      <c r="K76" s="11" t="s">
        <v>299</v>
      </c>
      <c r="L76" s="11" t="s">
        <v>299</v>
      </c>
      <c r="M76" s="25"/>
    </row>
    <row r="77" ht="22" customHeight="1" spans="1:13">
      <c r="A77" s="25"/>
      <c r="B77" s="28"/>
      <c r="C77" s="28"/>
      <c r="D77" s="28"/>
      <c r="E77" s="28"/>
      <c r="F77" s="31"/>
      <c r="G77" s="32" t="s">
        <v>300</v>
      </c>
      <c r="H77" s="32" t="s">
        <v>300</v>
      </c>
      <c r="I77" s="32" t="s">
        <v>300</v>
      </c>
      <c r="J77" s="32" t="s">
        <v>300</v>
      </c>
      <c r="K77" s="32" t="s">
        <v>300</v>
      </c>
      <c r="L77" s="32" t="s">
        <v>300</v>
      </c>
      <c r="M77" s="25"/>
    </row>
    <row r="78" ht="29" customHeight="1" spans="1:13">
      <c r="A78" s="25"/>
      <c r="B78" s="28"/>
      <c r="C78" s="28"/>
      <c r="D78" s="28"/>
      <c r="E78" s="28"/>
      <c r="F78" s="31"/>
      <c r="G78" s="11" t="s">
        <v>301</v>
      </c>
      <c r="H78" s="11" t="s">
        <v>301</v>
      </c>
      <c r="I78" s="11" t="s">
        <v>301</v>
      </c>
      <c r="J78" s="11" t="s">
        <v>301</v>
      </c>
      <c r="K78" s="11" t="s">
        <v>301</v>
      </c>
      <c r="L78" s="11" t="s">
        <v>301</v>
      </c>
      <c r="M78" s="25"/>
    </row>
    <row r="79" ht="29" customHeight="1" spans="1:13">
      <c r="A79" s="25"/>
      <c r="B79" s="28"/>
      <c r="C79" s="28"/>
      <c r="D79" s="28"/>
      <c r="E79" s="28"/>
      <c r="F79" s="31"/>
      <c r="G79" s="11" t="s">
        <v>301</v>
      </c>
      <c r="H79" s="11" t="s">
        <v>301</v>
      </c>
      <c r="I79" s="11" t="s">
        <v>301</v>
      </c>
      <c r="J79" s="11" t="s">
        <v>301</v>
      </c>
      <c r="K79" s="11" t="s">
        <v>301</v>
      </c>
      <c r="L79" s="11" t="s">
        <v>301</v>
      </c>
      <c r="M79" s="25"/>
    </row>
    <row r="80" ht="22" customHeight="1" spans="1:13">
      <c r="A80" s="25"/>
      <c r="B80" s="28"/>
      <c r="C80" s="28"/>
      <c r="D80" s="28"/>
      <c r="E80" s="28"/>
      <c r="F80" s="31"/>
      <c r="G80" s="32" t="s">
        <v>302</v>
      </c>
      <c r="H80" s="32" t="s">
        <v>302</v>
      </c>
      <c r="I80" s="32" t="s">
        <v>302</v>
      </c>
      <c r="J80" s="32" t="s">
        <v>302</v>
      </c>
      <c r="K80" s="32" t="s">
        <v>302</v>
      </c>
      <c r="L80" s="32" t="s">
        <v>302</v>
      </c>
      <c r="M80" s="25"/>
    </row>
    <row r="81" ht="29" customHeight="1" spans="1:13">
      <c r="A81" s="25"/>
      <c r="B81" s="28"/>
      <c r="C81" s="28"/>
      <c r="D81" s="28"/>
      <c r="E81" s="28"/>
      <c r="F81" s="31"/>
      <c r="G81" s="11" t="s">
        <v>303</v>
      </c>
      <c r="H81" s="11" t="s">
        <v>303</v>
      </c>
      <c r="I81" s="11" t="s">
        <v>303</v>
      </c>
      <c r="J81" s="11" t="s">
        <v>303</v>
      </c>
      <c r="K81" s="11" t="s">
        <v>303</v>
      </c>
      <c r="L81" s="11" t="s">
        <v>303</v>
      </c>
      <c r="M81" s="25"/>
    </row>
    <row r="82" ht="29" customHeight="1" spans="1:13">
      <c r="A82" s="25"/>
      <c r="B82" s="28"/>
      <c r="C82" s="28"/>
      <c r="D82" s="28"/>
      <c r="E82" s="28"/>
      <c r="F82" s="31"/>
      <c r="G82" s="11" t="s">
        <v>303</v>
      </c>
      <c r="H82" s="11" t="s">
        <v>303</v>
      </c>
      <c r="I82" s="11" t="s">
        <v>303</v>
      </c>
      <c r="J82" s="11" t="s">
        <v>303</v>
      </c>
      <c r="K82" s="11" t="s">
        <v>303</v>
      </c>
      <c r="L82" s="11" t="s">
        <v>303</v>
      </c>
      <c r="M82" s="25"/>
    </row>
    <row r="83" ht="10" customHeight="1" spans="1:1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ht="34" customHeight="1" spans="1:13">
      <c r="A84" s="25"/>
      <c r="B84" s="7" t="s">
        <v>304</v>
      </c>
      <c r="C84" s="7" t="s">
        <v>304</v>
      </c>
      <c r="D84" s="7" t="s">
        <v>304</v>
      </c>
      <c r="E84" s="7" t="s">
        <v>304</v>
      </c>
      <c r="F84" s="7" t="s">
        <v>304</v>
      </c>
      <c r="G84" s="7" t="s">
        <v>304</v>
      </c>
      <c r="H84" s="7" t="s">
        <v>304</v>
      </c>
      <c r="I84" s="7" t="s">
        <v>304</v>
      </c>
      <c r="J84" s="7" t="s">
        <v>304</v>
      </c>
      <c r="K84" s="7" t="s">
        <v>304</v>
      </c>
      <c r="L84" s="7" t="s">
        <v>304</v>
      </c>
      <c r="M84" s="25"/>
    </row>
    <row r="85" ht="22" customHeight="1" spans="1:13">
      <c r="A85" s="25"/>
      <c r="B85" s="28"/>
      <c r="C85" s="28"/>
      <c r="D85" s="28"/>
      <c r="E85" s="28"/>
      <c r="F85" s="29"/>
      <c r="G85" s="30" t="s">
        <v>305</v>
      </c>
      <c r="H85" s="30" t="s">
        <v>305</v>
      </c>
      <c r="I85" s="30" t="s">
        <v>305</v>
      </c>
      <c r="J85" s="30" t="s">
        <v>305</v>
      </c>
      <c r="K85" s="30" t="s">
        <v>305</v>
      </c>
      <c r="L85" s="30" t="s">
        <v>305</v>
      </c>
      <c r="M85" s="25"/>
    </row>
    <row r="86" ht="29" customHeight="1" spans="1:13">
      <c r="A86" s="25"/>
      <c r="B86" s="28"/>
      <c r="C86" s="28"/>
      <c r="D86" s="28"/>
      <c r="E86" s="28"/>
      <c r="F86" s="29"/>
      <c r="G86" s="12" t="s">
        <v>306</v>
      </c>
      <c r="H86" s="12" t="s">
        <v>306</v>
      </c>
      <c r="I86" s="12" t="s">
        <v>306</v>
      </c>
      <c r="J86" s="12" t="s">
        <v>306</v>
      </c>
      <c r="K86" s="12" t="s">
        <v>306</v>
      </c>
      <c r="L86" s="12" t="s">
        <v>306</v>
      </c>
      <c r="M86" s="25"/>
    </row>
    <row r="87" ht="29" customHeight="1" spans="1:13">
      <c r="A87" s="25"/>
      <c r="B87" s="28"/>
      <c r="C87" s="28"/>
      <c r="D87" s="28"/>
      <c r="E87" s="28"/>
      <c r="F87" s="29"/>
      <c r="G87" s="12" t="s">
        <v>306</v>
      </c>
      <c r="H87" s="12" t="s">
        <v>306</v>
      </c>
      <c r="I87" s="12" t="s">
        <v>306</v>
      </c>
      <c r="J87" s="12" t="s">
        <v>306</v>
      </c>
      <c r="K87" s="12" t="s">
        <v>306</v>
      </c>
      <c r="L87" s="12" t="s">
        <v>306</v>
      </c>
      <c r="M87" s="25"/>
    </row>
    <row r="88" ht="22" customHeight="1" spans="1:13">
      <c r="A88" s="25"/>
      <c r="B88" s="28"/>
      <c r="C88" s="28"/>
      <c r="D88" s="28"/>
      <c r="E88" s="28"/>
      <c r="F88" s="29"/>
      <c r="G88" s="30" t="s">
        <v>307</v>
      </c>
      <c r="H88" s="30" t="s">
        <v>307</v>
      </c>
      <c r="I88" s="30" t="s">
        <v>307</v>
      </c>
      <c r="J88" s="30" t="s">
        <v>307</v>
      </c>
      <c r="K88" s="30" t="s">
        <v>307</v>
      </c>
      <c r="L88" s="30" t="s">
        <v>307</v>
      </c>
      <c r="M88" s="25"/>
    </row>
    <row r="89" ht="29" customHeight="1" spans="1:13">
      <c r="A89" s="25"/>
      <c r="B89" s="28"/>
      <c r="C89" s="28"/>
      <c r="D89" s="28"/>
      <c r="E89" s="28"/>
      <c r="F89" s="29"/>
      <c r="G89" s="12" t="s">
        <v>308</v>
      </c>
      <c r="H89" s="12" t="s">
        <v>308</v>
      </c>
      <c r="I89" s="12" t="s">
        <v>308</v>
      </c>
      <c r="J89" s="12" t="s">
        <v>308</v>
      </c>
      <c r="K89" s="12" t="s">
        <v>308</v>
      </c>
      <c r="L89" s="12" t="s">
        <v>308</v>
      </c>
      <c r="M89" s="25"/>
    </row>
    <row r="90" ht="29" customHeight="1" spans="1:13">
      <c r="A90" s="25"/>
      <c r="B90" s="28"/>
      <c r="C90" s="28"/>
      <c r="D90" s="28"/>
      <c r="E90" s="28"/>
      <c r="F90" s="29"/>
      <c r="G90" s="12" t="s">
        <v>308</v>
      </c>
      <c r="H90" s="12" t="s">
        <v>308</v>
      </c>
      <c r="I90" s="12" t="s">
        <v>308</v>
      </c>
      <c r="J90" s="12" t="s">
        <v>308</v>
      </c>
      <c r="K90" s="12" t="s">
        <v>308</v>
      </c>
      <c r="L90" s="12" t="s">
        <v>308</v>
      </c>
      <c r="M90" s="25"/>
    </row>
    <row r="91" ht="22" customHeight="1" spans="1:13">
      <c r="A91" s="25"/>
      <c r="B91" s="28"/>
      <c r="C91" s="28"/>
      <c r="D91" s="28"/>
      <c r="E91" s="28"/>
      <c r="F91" s="29"/>
      <c r="G91" s="30" t="s">
        <v>309</v>
      </c>
      <c r="H91" s="30" t="s">
        <v>309</v>
      </c>
      <c r="I91" s="30" t="s">
        <v>309</v>
      </c>
      <c r="J91" s="30" t="s">
        <v>309</v>
      </c>
      <c r="K91" s="30" t="s">
        <v>309</v>
      </c>
      <c r="L91" s="30" t="s">
        <v>309</v>
      </c>
      <c r="M91" s="25"/>
    </row>
    <row r="92" ht="29" customHeight="1" spans="1:13">
      <c r="A92" s="25"/>
      <c r="B92" s="28"/>
      <c r="C92" s="28"/>
      <c r="D92" s="28"/>
      <c r="E92" s="28"/>
      <c r="F92" s="29"/>
      <c r="G92" s="12" t="s">
        <v>310</v>
      </c>
      <c r="H92" s="12" t="s">
        <v>310</v>
      </c>
      <c r="I92" s="12" t="s">
        <v>310</v>
      </c>
      <c r="J92" s="12" t="s">
        <v>310</v>
      </c>
      <c r="K92" s="12" t="s">
        <v>310</v>
      </c>
      <c r="L92" s="12" t="s">
        <v>310</v>
      </c>
      <c r="M92" s="25"/>
    </row>
    <row r="93" ht="29" customHeight="1" spans="1:13">
      <c r="A93" s="25"/>
      <c r="B93" s="28"/>
      <c r="C93" s="28"/>
      <c r="D93" s="28"/>
      <c r="E93" s="28"/>
      <c r="F93" s="29"/>
      <c r="G93" s="12" t="s">
        <v>310</v>
      </c>
      <c r="H93" s="12" t="s">
        <v>310</v>
      </c>
      <c r="I93" s="12" t="s">
        <v>310</v>
      </c>
      <c r="J93" s="12" t="s">
        <v>310</v>
      </c>
      <c r="K93" s="12" t="s">
        <v>310</v>
      </c>
      <c r="L93" s="12" t="s">
        <v>310</v>
      </c>
      <c r="M93" s="25"/>
    </row>
    <row r="94" ht="22" customHeight="1" spans="1:13">
      <c r="A94" s="25"/>
      <c r="B94" s="28"/>
      <c r="C94" s="28"/>
      <c r="D94" s="28"/>
      <c r="E94" s="28"/>
      <c r="F94" s="29"/>
      <c r="G94" s="30" t="s">
        <v>311</v>
      </c>
      <c r="H94" s="30" t="s">
        <v>311</v>
      </c>
      <c r="I94" s="30" t="s">
        <v>311</v>
      </c>
      <c r="J94" s="30" t="s">
        <v>311</v>
      </c>
      <c r="K94" s="30" t="s">
        <v>311</v>
      </c>
      <c r="L94" s="30" t="s">
        <v>311</v>
      </c>
      <c r="M94" s="25"/>
    </row>
    <row r="95" ht="29" customHeight="1" spans="1:13">
      <c r="A95" s="25"/>
      <c r="B95" s="28"/>
      <c r="C95" s="28"/>
      <c r="D95" s="28"/>
      <c r="E95" s="28"/>
      <c r="F95" s="29"/>
      <c r="G95" s="12" t="s">
        <v>312</v>
      </c>
      <c r="H95" s="12" t="s">
        <v>312</v>
      </c>
      <c r="I95" s="12" t="s">
        <v>312</v>
      </c>
      <c r="J95" s="12" t="s">
        <v>312</v>
      </c>
      <c r="K95" s="12" t="s">
        <v>312</v>
      </c>
      <c r="L95" s="12" t="s">
        <v>312</v>
      </c>
      <c r="M95" s="25"/>
    </row>
    <row r="96" ht="29" customHeight="1" spans="1:13">
      <c r="A96" s="25"/>
      <c r="B96" s="28"/>
      <c r="C96" s="28"/>
      <c r="D96" s="28"/>
      <c r="E96" s="28"/>
      <c r="F96" s="29"/>
      <c r="G96" s="12" t="s">
        <v>312</v>
      </c>
      <c r="H96" s="12" t="s">
        <v>312</v>
      </c>
      <c r="I96" s="12" t="s">
        <v>312</v>
      </c>
      <c r="J96" s="12" t="s">
        <v>312</v>
      </c>
      <c r="K96" s="12" t="s">
        <v>312</v>
      </c>
      <c r="L96" s="12" t="s">
        <v>312</v>
      </c>
      <c r="M96" s="25"/>
    </row>
    <row r="97" ht="22" customHeight="1" spans="1:13">
      <c r="A97" s="25"/>
      <c r="B97" s="28"/>
      <c r="C97" s="28"/>
      <c r="D97" s="28"/>
      <c r="E97" s="28"/>
      <c r="F97" s="29"/>
      <c r="G97" s="30" t="s">
        <v>313</v>
      </c>
      <c r="H97" s="30" t="s">
        <v>313</v>
      </c>
      <c r="I97" s="30" t="s">
        <v>313</v>
      </c>
      <c r="J97" s="30" t="s">
        <v>313</v>
      </c>
      <c r="K97" s="30" t="s">
        <v>313</v>
      </c>
      <c r="L97" s="30" t="s">
        <v>313</v>
      </c>
      <c r="M97" s="25"/>
    </row>
    <row r="98" ht="29" customHeight="1" spans="1:13">
      <c r="A98" s="25"/>
      <c r="B98" s="28"/>
      <c r="C98" s="28"/>
      <c r="D98" s="28"/>
      <c r="E98" s="28"/>
      <c r="F98" s="29"/>
      <c r="G98" s="12" t="s">
        <v>314</v>
      </c>
      <c r="H98" s="12" t="s">
        <v>314</v>
      </c>
      <c r="I98" s="12" t="s">
        <v>314</v>
      </c>
      <c r="J98" s="12" t="s">
        <v>314</v>
      </c>
      <c r="K98" s="12" t="s">
        <v>314</v>
      </c>
      <c r="L98" s="12" t="s">
        <v>314</v>
      </c>
      <c r="M98" s="25"/>
    </row>
    <row r="99" ht="29" customHeight="1" spans="1:13">
      <c r="A99" s="25"/>
      <c r="B99" s="28"/>
      <c r="C99" s="28"/>
      <c r="D99" s="28"/>
      <c r="E99" s="28"/>
      <c r="F99" s="29"/>
      <c r="G99" s="12" t="s">
        <v>314</v>
      </c>
      <c r="H99" s="12" t="s">
        <v>314</v>
      </c>
      <c r="I99" s="12" t="s">
        <v>314</v>
      </c>
      <c r="J99" s="12" t="s">
        <v>314</v>
      </c>
      <c r="K99" s="12" t="s">
        <v>314</v>
      </c>
      <c r="L99" s="12" t="s">
        <v>314</v>
      </c>
      <c r="M99" s="25"/>
    </row>
    <row r="100" ht="10" customHeight="1" spans="1:13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</row>
    <row r="101" ht="34" customHeight="1" spans="1:13">
      <c r="A101" s="25"/>
      <c r="B101" s="7" t="s">
        <v>315</v>
      </c>
      <c r="C101" s="7" t="s">
        <v>315</v>
      </c>
      <c r="D101" s="7" t="s">
        <v>315</v>
      </c>
      <c r="E101" s="7" t="s">
        <v>315</v>
      </c>
      <c r="F101" s="7" t="s">
        <v>315</v>
      </c>
      <c r="G101" s="7" t="s">
        <v>315</v>
      </c>
      <c r="H101" s="7" t="s">
        <v>315</v>
      </c>
      <c r="I101" s="7" t="s">
        <v>315</v>
      </c>
      <c r="J101" s="7" t="s">
        <v>315</v>
      </c>
      <c r="K101" s="7" t="s">
        <v>315</v>
      </c>
      <c r="L101" s="7" t="s">
        <v>315</v>
      </c>
      <c r="M101" s="25"/>
    </row>
    <row r="102" ht="22" customHeight="1" spans="1:13">
      <c r="A102" s="25"/>
      <c r="B102" s="28"/>
      <c r="C102" s="28"/>
      <c r="D102" s="28"/>
      <c r="E102" s="28"/>
      <c r="F102" s="31"/>
      <c r="G102" s="32" t="s">
        <v>316</v>
      </c>
      <c r="H102" s="32" t="s">
        <v>316</v>
      </c>
      <c r="I102" s="32" t="s">
        <v>316</v>
      </c>
      <c r="J102" s="32" t="s">
        <v>316</v>
      </c>
      <c r="K102" s="32" t="s">
        <v>316</v>
      </c>
      <c r="L102" s="32" t="s">
        <v>316</v>
      </c>
      <c r="M102" s="25"/>
    </row>
    <row r="103" ht="29" customHeight="1" spans="1:13">
      <c r="A103" s="25"/>
      <c r="B103" s="28"/>
      <c r="C103" s="28"/>
      <c r="D103" s="28"/>
      <c r="E103" s="28"/>
      <c r="F103" s="31"/>
      <c r="G103" s="11" t="s">
        <v>317</v>
      </c>
      <c r="H103" s="11" t="s">
        <v>317</v>
      </c>
      <c r="I103" s="11" t="s">
        <v>317</v>
      </c>
      <c r="J103" s="11" t="s">
        <v>317</v>
      </c>
      <c r="K103" s="11" t="s">
        <v>317</v>
      </c>
      <c r="L103" s="11" t="s">
        <v>317</v>
      </c>
      <c r="M103" s="25"/>
    </row>
    <row r="104" ht="29" customHeight="1" spans="1:13">
      <c r="A104" s="25"/>
      <c r="B104" s="28"/>
      <c r="C104" s="28"/>
      <c r="D104" s="28"/>
      <c r="E104" s="28"/>
      <c r="F104" s="31"/>
      <c r="G104" s="11" t="s">
        <v>317</v>
      </c>
      <c r="H104" s="11" t="s">
        <v>317</v>
      </c>
      <c r="I104" s="11" t="s">
        <v>317</v>
      </c>
      <c r="J104" s="11" t="s">
        <v>317</v>
      </c>
      <c r="K104" s="11" t="s">
        <v>317</v>
      </c>
      <c r="L104" s="11" t="s">
        <v>317</v>
      </c>
      <c r="M104" s="25"/>
    </row>
    <row r="105" ht="22" customHeight="1" spans="1:13">
      <c r="A105" s="25"/>
      <c r="B105" s="28"/>
      <c r="C105" s="28"/>
      <c r="D105" s="28"/>
      <c r="E105" s="28"/>
      <c r="F105" s="31"/>
      <c r="G105" s="32" t="s">
        <v>318</v>
      </c>
      <c r="H105" s="32" t="s">
        <v>318</v>
      </c>
      <c r="I105" s="32" t="s">
        <v>318</v>
      </c>
      <c r="J105" s="32" t="s">
        <v>318</v>
      </c>
      <c r="K105" s="32" t="s">
        <v>318</v>
      </c>
      <c r="L105" s="32" t="s">
        <v>318</v>
      </c>
      <c r="M105" s="25"/>
    </row>
    <row r="106" ht="29" customHeight="1" spans="1:13">
      <c r="A106" s="25"/>
      <c r="B106" s="28"/>
      <c r="C106" s="28"/>
      <c r="D106" s="28"/>
      <c r="E106" s="28"/>
      <c r="F106" s="31"/>
      <c r="G106" s="11" t="s">
        <v>319</v>
      </c>
      <c r="H106" s="11" t="s">
        <v>319</v>
      </c>
      <c r="I106" s="11" t="s">
        <v>319</v>
      </c>
      <c r="J106" s="11" t="s">
        <v>319</v>
      </c>
      <c r="K106" s="11" t="s">
        <v>319</v>
      </c>
      <c r="L106" s="11" t="s">
        <v>319</v>
      </c>
      <c r="M106" s="25"/>
    </row>
    <row r="107" ht="29" customHeight="1" spans="1:13">
      <c r="A107" s="25"/>
      <c r="B107" s="28"/>
      <c r="C107" s="28"/>
      <c r="D107" s="28"/>
      <c r="E107" s="28"/>
      <c r="F107" s="31"/>
      <c r="G107" s="11" t="s">
        <v>319</v>
      </c>
      <c r="H107" s="11" t="s">
        <v>319</v>
      </c>
      <c r="I107" s="11" t="s">
        <v>319</v>
      </c>
      <c r="J107" s="11" t="s">
        <v>319</v>
      </c>
      <c r="K107" s="11" t="s">
        <v>319</v>
      </c>
      <c r="L107" s="11" t="s">
        <v>319</v>
      </c>
      <c r="M107" s="25"/>
    </row>
    <row r="108" ht="22" customHeight="1" spans="1:13">
      <c r="A108" s="25"/>
      <c r="B108" s="28"/>
      <c r="C108" s="28"/>
      <c r="D108" s="28"/>
      <c r="E108" s="28"/>
      <c r="F108" s="31"/>
      <c r="G108" s="32" t="s">
        <v>320</v>
      </c>
      <c r="H108" s="32" t="s">
        <v>320</v>
      </c>
      <c r="I108" s="32" t="s">
        <v>320</v>
      </c>
      <c r="J108" s="32" t="s">
        <v>320</v>
      </c>
      <c r="K108" s="32" t="s">
        <v>320</v>
      </c>
      <c r="L108" s="32" t="s">
        <v>320</v>
      </c>
      <c r="M108" s="25"/>
    </row>
    <row r="109" ht="29" customHeight="1" spans="1:13">
      <c r="A109" s="25"/>
      <c r="B109" s="28"/>
      <c r="C109" s="28"/>
      <c r="D109" s="28"/>
      <c r="E109" s="28"/>
      <c r="F109" s="31"/>
      <c r="G109" s="11" t="s">
        <v>321</v>
      </c>
      <c r="H109" s="11" t="s">
        <v>321</v>
      </c>
      <c r="I109" s="11" t="s">
        <v>321</v>
      </c>
      <c r="J109" s="11" t="s">
        <v>321</v>
      </c>
      <c r="K109" s="11" t="s">
        <v>321</v>
      </c>
      <c r="L109" s="11" t="s">
        <v>321</v>
      </c>
      <c r="M109" s="25"/>
    </row>
    <row r="110" ht="29" customHeight="1" spans="1:13">
      <c r="A110" s="25"/>
      <c r="B110" s="28"/>
      <c r="C110" s="28"/>
      <c r="D110" s="28"/>
      <c r="E110" s="28"/>
      <c r="F110" s="31"/>
      <c r="G110" s="11" t="s">
        <v>321</v>
      </c>
      <c r="H110" s="11" t="s">
        <v>321</v>
      </c>
      <c r="I110" s="11" t="s">
        <v>321</v>
      </c>
      <c r="J110" s="11" t="s">
        <v>321</v>
      </c>
      <c r="K110" s="11" t="s">
        <v>321</v>
      </c>
      <c r="L110" s="11" t="s">
        <v>321</v>
      </c>
      <c r="M110" s="25"/>
    </row>
    <row r="111" ht="22" customHeight="1" spans="1:13">
      <c r="A111" s="25"/>
      <c r="B111" s="28"/>
      <c r="C111" s="28"/>
      <c r="D111" s="28"/>
      <c r="E111" s="28"/>
      <c r="F111" s="31"/>
      <c r="G111" s="32" t="s">
        <v>322</v>
      </c>
      <c r="H111" s="32" t="s">
        <v>322</v>
      </c>
      <c r="I111" s="32" t="s">
        <v>322</v>
      </c>
      <c r="J111" s="32" t="s">
        <v>322</v>
      </c>
      <c r="K111" s="32" t="s">
        <v>322</v>
      </c>
      <c r="L111" s="32" t="s">
        <v>322</v>
      </c>
      <c r="M111" s="25"/>
    </row>
    <row r="112" ht="29" customHeight="1" spans="1:13">
      <c r="A112" s="25"/>
      <c r="B112" s="28"/>
      <c r="C112" s="28"/>
      <c r="D112" s="28"/>
      <c r="E112" s="28"/>
      <c r="F112" s="31"/>
      <c r="G112" s="11" t="s">
        <v>323</v>
      </c>
      <c r="H112" s="11" t="s">
        <v>323</v>
      </c>
      <c r="I112" s="11" t="s">
        <v>323</v>
      </c>
      <c r="J112" s="11" t="s">
        <v>323</v>
      </c>
      <c r="K112" s="11" t="s">
        <v>323</v>
      </c>
      <c r="L112" s="11" t="s">
        <v>323</v>
      </c>
      <c r="M112" s="25"/>
    </row>
    <row r="113" ht="29" customHeight="1" spans="1:13">
      <c r="A113" s="25"/>
      <c r="B113" s="28"/>
      <c r="C113" s="28"/>
      <c r="D113" s="28"/>
      <c r="E113" s="28"/>
      <c r="F113" s="31"/>
      <c r="G113" s="11" t="s">
        <v>323</v>
      </c>
      <c r="H113" s="11" t="s">
        <v>323</v>
      </c>
      <c r="I113" s="11" t="s">
        <v>323</v>
      </c>
      <c r="J113" s="11" t="s">
        <v>323</v>
      </c>
      <c r="K113" s="11" t="s">
        <v>323</v>
      </c>
      <c r="L113" s="11" t="s">
        <v>323</v>
      </c>
      <c r="M113" s="25"/>
    </row>
    <row r="114" ht="22" customHeight="1" spans="1:13">
      <c r="A114" s="25"/>
      <c r="B114" s="28"/>
      <c r="C114" s="28"/>
      <c r="D114" s="28"/>
      <c r="E114" s="28"/>
      <c r="F114" s="31"/>
      <c r="G114" s="32" t="s">
        <v>324</v>
      </c>
      <c r="H114" s="32" t="s">
        <v>324</v>
      </c>
      <c r="I114" s="32" t="s">
        <v>324</v>
      </c>
      <c r="J114" s="32" t="s">
        <v>324</v>
      </c>
      <c r="K114" s="32" t="s">
        <v>324</v>
      </c>
      <c r="L114" s="32" t="s">
        <v>324</v>
      </c>
      <c r="M114" s="25"/>
    </row>
    <row r="115" ht="29" customHeight="1" spans="1:13">
      <c r="A115" s="25"/>
      <c r="B115" s="28"/>
      <c r="C115" s="28"/>
      <c r="D115" s="28"/>
      <c r="E115" s="28"/>
      <c r="F115" s="31"/>
      <c r="G115" s="11" t="s">
        <v>325</v>
      </c>
      <c r="H115" s="11" t="s">
        <v>325</v>
      </c>
      <c r="I115" s="11" t="s">
        <v>325</v>
      </c>
      <c r="J115" s="11" t="s">
        <v>325</v>
      </c>
      <c r="K115" s="11" t="s">
        <v>325</v>
      </c>
      <c r="L115" s="11" t="s">
        <v>325</v>
      </c>
      <c r="M115" s="25"/>
    </row>
    <row r="116" ht="29" customHeight="1" spans="1:13">
      <c r="A116" s="25"/>
      <c r="B116" s="28"/>
      <c r="C116" s="28"/>
      <c r="D116" s="28"/>
      <c r="E116" s="28"/>
      <c r="F116" s="31"/>
      <c r="G116" s="11" t="s">
        <v>325</v>
      </c>
      <c r="H116" s="11" t="s">
        <v>325</v>
      </c>
      <c r="I116" s="11" t="s">
        <v>325</v>
      </c>
      <c r="J116" s="11" t="s">
        <v>325</v>
      </c>
      <c r="K116" s="11" t="s">
        <v>325</v>
      </c>
      <c r="L116" s="11" t="s">
        <v>325</v>
      </c>
      <c r="M116" s="25"/>
    </row>
    <row r="117" ht="10" customHeight="1" spans="1:1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ht="34" customHeight="1" spans="1:13">
      <c r="A118" s="25"/>
      <c r="B118" s="7" t="s">
        <v>326</v>
      </c>
      <c r="C118" s="7" t="s">
        <v>326</v>
      </c>
      <c r="D118" s="7" t="s">
        <v>326</v>
      </c>
      <c r="E118" s="7" t="s">
        <v>326</v>
      </c>
      <c r="F118" s="7" t="s">
        <v>326</v>
      </c>
      <c r="G118" s="7" t="s">
        <v>326</v>
      </c>
      <c r="H118" s="7" t="s">
        <v>326</v>
      </c>
      <c r="I118" s="7" t="s">
        <v>326</v>
      </c>
      <c r="J118" s="7" t="s">
        <v>326</v>
      </c>
      <c r="K118" s="7" t="s">
        <v>326</v>
      </c>
      <c r="L118" s="7" t="s">
        <v>326</v>
      </c>
      <c r="M118" s="25"/>
    </row>
    <row r="119" ht="22" customHeight="1" spans="1:13">
      <c r="A119" s="25"/>
      <c r="B119" s="28"/>
      <c r="C119" s="28"/>
      <c r="D119" s="28"/>
      <c r="E119" s="28"/>
      <c r="F119" s="29"/>
      <c r="G119" s="30" t="s">
        <v>327</v>
      </c>
      <c r="H119" s="30" t="s">
        <v>327</v>
      </c>
      <c r="I119" s="30" t="s">
        <v>327</v>
      </c>
      <c r="J119" s="30" t="s">
        <v>327</v>
      </c>
      <c r="K119" s="30" t="s">
        <v>327</v>
      </c>
      <c r="L119" s="30" t="s">
        <v>327</v>
      </c>
      <c r="M119" s="25"/>
    </row>
    <row r="120" ht="29" customHeight="1" spans="1:13">
      <c r="A120" s="25"/>
      <c r="B120" s="28"/>
      <c r="C120" s="28"/>
      <c r="D120" s="28"/>
      <c r="E120" s="28"/>
      <c r="F120" s="29"/>
      <c r="G120" s="12" t="s">
        <v>328</v>
      </c>
      <c r="H120" s="12" t="s">
        <v>328</v>
      </c>
      <c r="I120" s="12" t="s">
        <v>328</v>
      </c>
      <c r="J120" s="12" t="s">
        <v>328</v>
      </c>
      <c r="K120" s="12" t="s">
        <v>328</v>
      </c>
      <c r="L120" s="12" t="s">
        <v>328</v>
      </c>
      <c r="M120" s="25"/>
    </row>
    <row r="121" ht="29" customHeight="1" spans="1:13">
      <c r="A121" s="25"/>
      <c r="B121" s="28"/>
      <c r="C121" s="28"/>
      <c r="D121" s="28"/>
      <c r="E121" s="28"/>
      <c r="F121" s="29"/>
      <c r="G121" s="12" t="s">
        <v>328</v>
      </c>
      <c r="H121" s="12" t="s">
        <v>328</v>
      </c>
      <c r="I121" s="12" t="s">
        <v>328</v>
      </c>
      <c r="J121" s="12" t="s">
        <v>328</v>
      </c>
      <c r="K121" s="12" t="s">
        <v>328</v>
      </c>
      <c r="L121" s="12" t="s">
        <v>328</v>
      </c>
      <c r="M121" s="25"/>
    </row>
    <row r="122" ht="22" customHeight="1" spans="1:13">
      <c r="A122" s="25"/>
      <c r="B122" s="28"/>
      <c r="C122" s="28"/>
      <c r="D122" s="28"/>
      <c r="E122" s="28"/>
      <c r="F122" s="29"/>
      <c r="G122" s="30" t="s">
        <v>329</v>
      </c>
      <c r="H122" s="30" t="s">
        <v>329</v>
      </c>
      <c r="I122" s="30" t="s">
        <v>329</v>
      </c>
      <c r="J122" s="30" t="s">
        <v>329</v>
      </c>
      <c r="K122" s="30" t="s">
        <v>329</v>
      </c>
      <c r="L122" s="30" t="s">
        <v>329</v>
      </c>
      <c r="M122" s="25"/>
    </row>
    <row r="123" ht="29" customHeight="1" spans="1:13">
      <c r="A123" s="25"/>
      <c r="B123" s="28"/>
      <c r="C123" s="28"/>
      <c r="D123" s="28"/>
      <c r="E123" s="28"/>
      <c r="F123" s="29"/>
      <c r="G123" s="12" t="s">
        <v>330</v>
      </c>
      <c r="H123" s="12" t="s">
        <v>330</v>
      </c>
      <c r="I123" s="12" t="s">
        <v>330</v>
      </c>
      <c r="J123" s="12" t="s">
        <v>330</v>
      </c>
      <c r="K123" s="12" t="s">
        <v>330</v>
      </c>
      <c r="L123" s="12" t="s">
        <v>330</v>
      </c>
      <c r="M123" s="25"/>
    </row>
    <row r="124" ht="29" customHeight="1" spans="1:13">
      <c r="A124" s="25"/>
      <c r="B124" s="28"/>
      <c r="C124" s="28"/>
      <c r="D124" s="28"/>
      <c r="E124" s="28"/>
      <c r="F124" s="29"/>
      <c r="G124" s="12" t="s">
        <v>330</v>
      </c>
      <c r="H124" s="12" t="s">
        <v>330</v>
      </c>
      <c r="I124" s="12" t="s">
        <v>330</v>
      </c>
      <c r="J124" s="12" t="s">
        <v>330</v>
      </c>
      <c r="K124" s="12" t="s">
        <v>330</v>
      </c>
      <c r="L124" s="12" t="s">
        <v>330</v>
      </c>
      <c r="M124" s="25"/>
    </row>
    <row r="125" ht="22" customHeight="1" spans="1:13">
      <c r="A125" s="25"/>
      <c r="B125" s="28"/>
      <c r="C125" s="28"/>
      <c r="D125" s="28"/>
      <c r="E125" s="28"/>
      <c r="F125" s="29"/>
      <c r="G125" s="30" t="s">
        <v>331</v>
      </c>
      <c r="H125" s="30" t="s">
        <v>331</v>
      </c>
      <c r="I125" s="30" t="s">
        <v>331</v>
      </c>
      <c r="J125" s="30" t="s">
        <v>331</v>
      </c>
      <c r="K125" s="30" t="s">
        <v>331</v>
      </c>
      <c r="L125" s="30" t="s">
        <v>331</v>
      </c>
      <c r="M125" s="25"/>
    </row>
    <row r="126" ht="29" customHeight="1" spans="1:13">
      <c r="A126" s="25"/>
      <c r="B126" s="28"/>
      <c r="C126" s="28"/>
      <c r="D126" s="28"/>
      <c r="E126" s="28"/>
      <c r="F126" s="29"/>
      <c r="G126" s="12" t="s">
        <v>332</v>
      </c>
      <c r="H126" s="12" t="s">
        <v>332</v>
      </c>
      <c r="I126" s="12" t="s">
        <v>332</v>
      </c>
      <c r="J126" s="12" t="s">
        <v>332</v>
      </c>
      <c r="K126" s="12" t="s">
        <v>332</v>
      </c>
      <c r="L126" s="12" t="s">
        <v>332</v>
      </c>
      <c r="M126" s="25"/>
    </row>
    <row r="127" ht="29" customHeight="1" spans="1:13">
      <c r="A127" s="25"/>
      <c r="B127" s="28"/>
      <c r="C127" s="28"/>
      <c r="D127" s="28"/>
      <c r="E127" s="28"/>
      <c r="F127" s="29"/>
      <c r="G127" s="12" t="s">
        <v>332</v>
      </c>
      <c r="H127" s="12" t="s">
        <v>332</v>
      </c>
      <c r="I127" s="12" t="s">
        <v>332</v>
      </c>
      <c r="J127" s="12" t="s">
        <v>332</v>
      </c>
      <c r="K127" s="12" t="s">
        <v>332</v>
      </c>
      <c r="L127" s="12" t="s">
        <v>332</v>
      </c>
      <c r="M127" s="25"/>
    </row>
    <row r="128" ht="22" customHeight="1" spans="1:13">
      <c r="A128" s="25"/>
      <c r="B128" s="28"/>
      <c r="C128" s="28"/>
      <c r="D128" s="28"/>
      <c r="E128" s="28"/>
      <c r="F128" s="29"/>
      <c r="G128" s="30" t="s">
        <v>333</v>
      </c>
      <c r="H128" s="30" t="s">
        <v>333</v>
      </c>
      <c r="I128" s="30" t="s">
        <v>333</v>
      </c>
      <c r="J128" s="30" t="s">
        <v>333</v>
      </c>
      <c r="K128" s="30" t="s">
        <v>333</v>
      </c>
      <c r="L128" s="30" t="s">
        <v>333</v>
      </c>
      <c r="M128" s="25"/>
    </row>
    <row r="129" ht="29" customHeight="1" spans="1:13">
      <c r="A129" s="25"/>
      <c r="B129" s="28"/>
      <c r="C129" s="28"/>
      <c r="D129" s="28"/>
      <c r="E129" s="28"/>
      <c r="F129" s="29"/>
      <c r="G129" s="12" t="s">
        <v>334</v>
      </c>
      <c r="H129" s="12" t="s">
        <v>334</v>
      </c>
      <c r="I129" s="12" t="s">
        <v>334</v>
      </c>
      <c r="J129" s="12" t="s">
        <v>334</v>
      </c>
      <c r="K129" s="12" t="s">
        <v>334</v>
      </c>
      <c r="L129" s="12" t="s">
        <v>334</v>
      </c>
      <c r="M129" s="25"/>
    </row>
    <row r="130" ht="29" customHeight="1" spans="1:13">
      <c r="A130" s="25"/>
      <c r="B130" s="28"/>
      <c r="C130" s="28"/>
      <c r="D130" s="28"/>
      <c r="E130" s="28"/>
      <c r="F130" s="29"/>
      <c r="G130" s="12" t="s">
        <v>334</v>
      </c>
      <c r="H130" s="12" t="s">
        <v>334</v>
      </c>
      <c r="I130" s="12" t="s">
        <v>334</v>
      </c>
      <c r="J130" s="12" t="s">
        <v>334</v>
      </c>
      <c r="K130" s="12" t="s">
        <v>334</v>
      </c>
      <c r="L130" s="12" t="s">
        <v>334</v>
      </c>
      <c r="M130" s="25"/>
    </row>
    <row r="131" ht="22" customHeight="1" spans="1:13">
      <c r="A131" s="25"/>
      <c r="B131" s="28"/>
      <c r="C131" s="28"/>
      <c r="D131" s="28"/>
      <c r="E131" s="28"/>
      <c r="F131" s="29"/>
      <c r="G131" s="30" t="s">
        <v>335</v>
      </c>
      <c r="H131" s="30" t="s">
        <v>335</v>
      </c>
      <c r="I131" s="30" t="s">
        <v>335</v>
      </c>
      <c r="J131" s="30" t="s">
        <v>335</v>
      </c>
      <c r="K131" s="30" t="s">
        <v>335</v>
      </c>
      <c r="L131" s="30" t="s">
        <v>335</v>
      </c>
      <c r="M131" s="25"/>
    </row>
    <row r="132" ht="29" customHeight="1" spans="1:13">
      <c r="A132" s="25"/>
      <c r="B132" s="28"/>
      <c r="C132" s="28"/>
      <c r="D132" s="28"/>
      <c r="E132" s="28"/>
      <c r="F132" s="29"/>
      <c r="G132" s="12" t="s">
        <v>336</v>
      </c>
      <c r="H132" s="12" t="s">
        <v>336</v>
      </c>
      <c r="I132" s="12" t="s">
        <v>336</v>
      </c>
      <c r="J132" s="12" t="s">
        <v>336</v>
      </c>
      <c r="K132" s="12" t="s">
        <v>336</v>
      </c>
      <c r="L132" s="12" t="s">
        <v>336</v>
      </c>
      <c r="M132" s="25"/>
    </row>
    <row r="133" ht="29" customHeight="1" spans="1:13">
      <c r="A133" s="25"/>
      <c r="B133" s="28"/>
      <c r="C133" s="28"/>
      <c r="D133" s="28"/>
      <c r="E133" s="28"/>
      <c r="F133" s="29"/>
      <c r="G133" s="12" t="s">
        <v>336</v>
      </c>
      <c r="H133" s="12" t="s">
        <v>336</v>
      </c>
      <c r="I133" s="12" t="s">
        <v>336</v>
      </c>
      <c r="J133" s="12" t="s">
        <v>336</v>
      </c>
      <c r="K133" s="12" t="s">
        <v>336</v>
      </c>
      <c r="L133" s="12" t="s">
        <v>336</v>
      </c>
      <c r="M133" s="25"/>
    </row>
    <row r="134" ht="22" customHeight="1" spans="1:13">
      <c r="A134" s="25"/>
      <c r="B134" s="28"/>
      <c r="C134" s="28"/>
      <c r="D134" s="28"/>
      <c r="E134" s="28"/>
      <c r="F134" s="29"/>
      <c r="G134" s="30" t="s">
        <v>337</v>
      </c>
      <c r="H134" s="30" t="s">
        <v>337</v>
      </c>
      <c r="I134" s="30" t="s">
        <v>337</v>
      </c>
      <c r="J134" s="30" t="s">
        <v>337</v>
      </c>
      <c r="K134" s="30" t="s">
        <v>337</v>
      </c>
      <c r="L134" s="30" t="s">
        <v>337</v>
      </c>
      <c r="M134" s="25"/>
    </row>
    <row r="135" ht="29" customHeight="1" spans="1:13">
      <c r="A135" s="25"/>
      <c r="B135" s="28"/>
      <c r="C135" s="28"/>
      <c r="D135" s="28"/>
      <c r="E135" s="28"/>
      <c r="F135" s="29"/>
      <c r="G135" s="12" t="s">
        <v>338</v>
      </c>
      <c r="H135" s="12" t="s">
        <v>338</v>
      </c>
      <c r="I135" s="12" t="s">
        <v>338</v>
      </c>
      <c r="J135" s="12" t="s">
        <v>338</v>
      </c>
      <c r="K135" s="12" t="s">
        <v>338</v>
      </c>
      <c r="L135" s="12" t="s">
        <v>338</v>
      </c>
      <c r="M135" s="25"/>
    </row>
    <row r="136" ht="29" customHeight="1" spans="1:13">
      <c r="A136" s="25"/>
      <c r="B136" s="28"/>
      <c r="C136" s="28"/>
      <c r="D136" s="28"/>
      <c r="E136" s="28"/>
      <c r="F136" s="29"/>
      <c r="G136" s="12" t="s">
        <v>338</v>
      </c>
      <c r="H136" s="12" t="s">
        <v>338</v>
      </c>
      <c r="I136" s="12" t="s">
        <v>338</v>
      </c>
      <c r="J136" s="12" t="s">
        <v>338</v>
      </c>
      <c r="K136" s="12" t="s">
        <v>338</v>
      </c>
      <c r="L136" s="12" t="s">
        <v>338</v>
      </c>
      <c r="M136" s="25"/>
    </row>
    <row r="137" ht="10" customHeight="1" spans="1:13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ht="34" customHeight="1" spans="1:13">
      <c r="A138" s="25"/>
      <c r="B138" s="7" t="s">
        <v>339</v>
      </c>
      <c r="C138" s="7" t="s">
        <v>339</v>
      </c>
      <c r="D138" s="7" t="s">
        <v>339</v>
      </c>
      <c r="E138" s="7" t="s">
        <v>339</v>
      </c>
      <c r="F138" s="7" t="s">
        <v>339</v>
      </c>
      <c r="G138" s="7" t="s">
        <v>339</v>
      </c>
      <c r="H138" s="7" t="s">
        <v>339</v>
      </c>
      <c r="I138" s="7" t="s">
        <v>339</v>
      </c>
      <c r="J138" s="7" t="s">
        <v>339</v>
      </c>
      <c r="K138" s="7" t="s">
        <v>339</v>
      </c>
      <c r="L138" s="7" t="s">
        <v>339</v>
      </c>
      <c r="M138" s="25"/>
    </row>
    <row r="139" ht="22" customHeight="1" spans="1:13">
      <c r="A139" s="25"/>
      <c r="B139" s="28"/>
      <c r="C139" s="28"/>
      <c r="D139" s="28"/>
      <c r="E139" s="28"/>
      <c r="F139" s="31"/>
      <c r="G139" s="32" t="s">
        <v>340</v>
      </c>
      <c r="H139" s="32" t="s">
        <v>340</v>
      </c>
      <c r="I139" s="32" t="s">
        <v>340</v>
      </c>
      <c r="J139" s="32" t="s">
        <v>340</v>
      </c>
      <c r="K139" s="32" t="s">
        <v>340</v>
      </c>
      <c r="L139" s="32" t="s">
        <v>340</v>
      </c>
      <c r="M139" s="25"/>
    </row>
    <row r="140" ht="29" customHeight="1" spans="1:13">
      <c r="A140" s="25"/>
      <c r="B140" s="28"/>
      <c r="C140" s="28"/>
      <c r="D140" s="28"/>
      <c r="E140" s="28"/>
      <c r="F140" s="31"/>
      <c r="G140" s="11" t="s">
        <v>341</v>
      </c>
      <c r="H140" s="11" t="s">
        <v>341</v>
      </c>
      <c r="I140" s="11" t="s">
        <v>341</v>
      </c>
      <c r="J140" s="11" t="s">
        <v>341</v>
      </c>
      <c r="K140" s="11" t="s">
        <v>341</v>
      </c>
      <c r="L140" s="11" t="s">
        <v>341</v>
      </c>
      <c r="M140" s="25"/>
    </row>
    <row r="141" ht="29" customHeight="1" spans="1:13">
      <c r="A141" s="25"/>
      <c r="B141" s="28"/>
      <c r="C141" s="28"/>
      <c r="D141" s="28"/>
      <c r="E141" s="28"/>
      <c r="F141" s="31"/>
      <c r="G141" s="11" t="s">
        <v>341</v>
      </c>
      <c r="H141" s="11" t="s">
        <v>341</v>
      </c>
      <c r="I141" s="11" t="s">
        <v>341</v>
      </c>
      <c r="J141" s="11" t="s">
        <v>341</v>
      </c>
      <c r="K141" s="11" t="s">
        <v>341</v>
      </c>
      <c r="L141" s="11" t="s">
        <v>341</v>
      </c>
      <c r="M141" s="25"/>
    </row>
    <row r="142" ht="22" customHeight="1" spans="1:13">
      <c r="A142" s="25"/>
      <c r="B142" s="28"/>
      <c r="C142" s="28"/>
      <c r="D142" s="28"/>
      <c r="E142" s="28"/>
      <c r="F142" s="31"/>
      <c r="G142" s="32" t="s">
        <v>342</v>
      </c>
      <c r="H142" s="32" t="s">
        <v>342</v>
      </c>
      <c r="I142" s="32" t="s">
        <v>342</v>
      </c>
      <c r="J142" s="32" t="s">
        <v>342</v>
      </c>
      <c r="K142" s="32" t="s">
        <v>342</v>
      </c>
      <c r="L142" s="32" t="s">
        <v>342</v>
      </c>
      <c r="M142" s="25"/>
    </row>
    <row r="143" ht="29" customHeight="1" spans="1:13">
      <c r="A143" s="25"/>
      <c r="B143" s="28"/>
      <c r="C143" s="28"/>
      <c r="D143" s="28"/>
      <c r="E143" s="28"/>
      <c r="F143" s="31"/>
      <c r="G143" s="11" t="s">
        <v>343</v>
      </c>
      <c r="H143" s="11" t="s">
        <v>343</v>
      </c>
      <c r="I143" s="11" t="s">
        <v>343</v>
      </c>
      <c r="J143" s="11" t="s">
        <v>343</v>
      </c>
      <c r="K143" s="11" t="s">
        <v>343</v>
      </c>
      <c r="L143" s="11" t="s">
        <v>343</v>
      </c>
      <c r="M143" s="25"/>
    </row>
    <row r="144" ht="29" customHeight="1" spans="1:13">
      <c r="A144" s="25"/>
      <c r="B144" s="28"/>
      <c r="C144" s="28"/>
      <c r="D144" s="28"/>
      <c r="E144" s="28"/>
      <c r="F144" s="31"/>
      <c r="G144" s="11" t="s">
        <v>343</v>
      </c>
      <c r="H144" s="11" t="s">
        <v>343</v>
      </c>
      <c r="I144" s="11" t="s">
        <v>343</v>
      </c>
      <c r="J144" s="11" t="s">
        <v>343</v>
      </c>
      <c r="K144" s="11" t="s">
        <v>343</v>
      </c>
      <c r="L144" s="11" t="s">
        <v>343</v>
      </c>
      <c r="M144" s="25"/>
    </row>
    <row r="145" ht="22" customHeight="1" spans="1:13">
      <c r="A145" s="25"/>
      <c r="B145" s="28"/>
      <c r="C145" s="28"/>
      <c r="D145" s="28"/>
      <c r="E145" s="28"/>
      <c r="F145" s="31"/>
      <c r="G145" s="32" t="s">
        <v>344</v>
      </c>
      <c r="H145" s="32" t="s">
        <v>344</v>
      </c>
      <c r="I145" s="32" t="s">
        <v>344</v>
      </c>
      <c r="J145" s="32" t="s">
        <v>344</v>
      </c>
      <c r="K145" s="32" t="s">
        <v>344</v>
      </c>
      <c r="L145" s="32" t="s">
        <v>344</v>
      </c>
      <c r="M145" s="25"/>
    </row>
    <row r="146" ht="29" customHeight="1" spans="1:13">
      <c r="A146" s="25"/>
      <c r="B146" s="28"/>
      <c r="C146" s="28"/>
      <c r="D146" s="28"/>
      <c r="E146" s="28"/>
      <c r="F146" s="31"/>
      <c r="G146" s="11" t="s">
        <v>345</v>
      </c>
      <c r="H146" s="11" t="s">
        <v>345</v>
      </c>
      <c r="I146" s="11" t="s">
        <v>345</v>
      </c>
      <c r="J146" s="11" t="s">
        <v>345</v>
      </c>
      <c r="K146" s="11" t="s">
        <v>345</v>
      </c>
      <c r="L146" s="11" t="s">
        <v>345</v>
      </c>
      <c r="M146" s="25"/>
    </row>
    <row r="147" ht="29" customHeight="1" spans="1:13">
      <c r="A147" s="25"/>
      <c r="B147" s="28"/>
      <c r="C147" s="28"/>
      <c r="D147" s="28"/>
      <c r="E147" s="28"/>
      <c r="F147" s="31"/>
      <c r="G147" s="11" t="s">
        <v>345</v>
      </c>
      <c r="H147" s="11" t="s">
        <v>345</v>
      </c>
      <c r="I147" s="11" t="s">
        <v>345</v>
      </c>
      <c r="J147" s="11" t="s">
        <v>345</v>
      </c>
      <c r="K147" s="11" t="s">
        <v>345</v>
      </c>
      <c r="L147" s="11" t="s">
        <v>345</v>
      </c>
      <c r="M147" s="25"/>
    </row>
    <row r="148" ht="22" customHeight="1" spans="1:13">
      <c r="A148" s="25"/>
      <c r="B148" s="28"/>
      <c r="C148" s="28"/>
      <c r="D148" s="28"/>
      <c r="E148" s="28"/>
      <c r="F148" s="31"/>
      <c r="G148" s="32" t="s">
        <v>346</v>
      </c>
      <c r="H148" s="32" t="s">
        <v>346</v>
      </c>
      <c r="I148" s="32" t="s">
        <v>346</v>
      </c>
      <c r="J148" s="32" t="s">
        <v>346</v>
      </c>
      <c r="K148" s="32" t="s">
        <v>346</v>
      </c>
      <c r="L148" s="32" t="s">
        <v>346</v>
      </c>
      <c r="M148" s="25"/>
    </row>
    <row r="149" ht="29" customHeight="1" spans="1:13">
      <c r="A149" s="25"/>
      <c r="B149" s="28"/>
      <c r="C149" s="28"/>
      <c r="D149" s="28"/>
      <c r="E149" s="28"/>
      <c r="F149" s="31"/>
      <c r="G149" s="11" t="s">
        <v>347</v>
      </c>
      <c r="H149" s="11" t="s">
        <v>347</v>
      </c>
      <c r="I149" s="11" t="s">
        <v>347</v>
      </c>
      <c r="J149" s="11" t="s">
        <v>347</v>
      </c>
      <c r="K149" s="11" t="s">
        <v>347</v>
      </c>
      <c r="L149" s="11" t="s">
        <v>347</v>
      </c>
      <c r="M149" s="25"/>
    </row>
    <row r="150" ht="29" customHeight="1" spans="1:13">
      <c r="A150" s="25"/>
      <c r="B150" s="28"/>
      <c r="C150" s="28"/>
      <c r="D150" s="28"/>
      <c r="E150" s="28"/>
      <c r="F150" s="31"/>
      <c r="G150" s="11" t="s">
        <v>347</v>
      </c>
      <c r="H150" s="11" t="s">
        <v>347</v>
      </c>
      <c r="I150" s="11" t="s">
        <v>347</v>
      </c>
      <c r="J150" s="11" t="s">
        <v>347</v>
      </c>
      <c r="K150" s="11" t="s">
        <v>347</v>
      </c>
      <c r="L150" s="11" t="s">
        <v>347</v>
      </c>
      <c r="M150" s="25"/>
    </row>
    <row r="151" ht="22" customHeight="1" spans="1:13">
      <c r="A151" s="25"/>
      <c r="B151" s="28"/>
      <c r="C151" s="28"/>
      <c r="D151" s="28"/>
      <c r="E151" s="28"/>
      <c r="F151" s="31"/>
      <c r="G151" s="32" t="s">
        <v>348</v>
      </c>
      <c r="H151" s="32" t="s">
        <v>348</v>
      </c>
      <c r="I151" s="32" t="s">
        <v>348</v>
      </c>
      <c r="J151" s="32" t="s">
        <v>348</v>
      </c>
      <c r="K151" s="32" t="s">
        <v>348</v>
      </c>
      <c r="L151" s="32" t="s">
        <v>348</v>
      </c>
      <c r="M151" s="25"/>
    </row>
    <row r="152" ht="29" customHeight="1" spans="1:13">
      <c r="A152" s="25"/>
      <c r="B152" s="28"/>
      <c r="C152" s="28"/>
      <c r="D152" s="28"/>
      <c r="E152" s="28"/>
      <c r="F152" s="31"/>
      <c r="G152" s="11" t="s">
        <v>349</v>
      </c>
      <c r="H152" s="11" t="s">
        <v>349</v>
      </c>
      <c r="I152" s="11" t="s">
        <v>349</v>
      </c>
      <c r="J152" s="11" t="s">
        <v>349</v>
      </c>
      <c r="K152" s="11" t="s">
        <v>349</v>
      </c>
      <c r="L152" s="11" t="s">
        <v>349</v>
      </c>
      <c r="M152" s="25"/>
    </row>
    <row r="153" ht="29" customHeight="1" spans="1:13">
      <c r="A153" s="25"/>
      <c r="B153" s="28"/>
      <c r="C153" s="28"/>
      <c r="D153" s="28"/>
      <c r="E153" s="28"/>
      <c r="F153" s="31"/>
      <c r="G153" s="11" t="s">
        <v>349</v>
      </c>
      <c r="H153" s="11" t="s">
        <v>349</v>
      </c>
      <c r="I153" s="11" t="s">
        <v>349</v>
      </c>
      <c r="J153" s="11" t="s">
        <v>349</v>
      </c>
      <c r="K153" s="11" t="s">
        <v>349</v>
      </c>
      <c r="L153" s="11" t="s">
        <v>349</v>
      </c>
      <c r="M153" s="25"/>
    </row>
    <row r="154" ht="10" customHeight="1" spans="1:1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ht="34" customHeight="1" spans="1:13">
      <c r="A155" s="25"/>
      <c r="B155" s="7" t="s">
        <v>350</v>
      </c>
      <c r="C155" s="7" t="s">
        <v>350</v>
      </c>
      <c r="D155" s="7" t="s">
        <v>350</v>
      </c>
      <c r="E155" s="7" t="s">
        <v>350</v>
      </c>
      <c r="F155" s="7" t="s">
        <v>350</v>
      </c>
      <c r="G155" s="7" t="s">
        <v>350</v>
      </c>
      <c r="H155" s="7" t="s">
        <v>350</v>
      </c>
      <c r="I155" s="7" t="s">
        <v>350</v>
      </c>
      <c r="J155" s="7" t="s">
        <v>350</v>
      </c>
      <c r="K155" s="7" t="s">
        <v>350</v>
      </c>
      <c r="L155" s="7" t="s">
        <v>350</v>
      </c>
      <c r="M155" s="25"/>
    </row>
    <row r="156" ht="22" customHeight="1" spans="1:13">
      <c r="A156" s="25"/>
      <c r="B156" s="28"/>
      <c r="C156" s="28"/>
      <c r="D156" s="28"/>
      <c r="E156" s="28"/>
      <c r="F156" s="29"/>
      <c r="G156" s="30" t="s">
        <v>351</v>
      </c>
      <c r="H156" s="30" t="s">
        <v>351</v>
      </c>
      <c r="I156" s="30" t="s">
        <v>351</v>
      </c>
      <c r="J156" s="30" t="s">
        <v>351</v>
      </c>
      <c r="K156" s="30" t="s">
        <v>351</v>
      </c>
      <c r="L156" s="30" t="s">
        <v>351</v>
      </c>
      <c r="M156" s="25"/>
    </row>
    <row r="157" ht="29" customHeight="1" spans="1:13">
      <c r="A157" s="25"/>
      <c r="B157" s="28"/>
      <c r="C157" s="28"/>
      <c r="D157" s="28"/>
      <c r="E157" s="28"/>
      <c r="F157" s="29"/>
      <c r="G157" s="12" t="s">
        <v>352</v>
      </c>
      <c r="H157" s="12" t="s">
        <v>352</v>
      </c>
      <c r="I157" s="12" t="s">
        <v>352</v>
      </c>
      <c r="J157" s="12" t="s">
        <v>352</v>
      </c>
      <c r="K157" s="12" t="s">
        <v>352</v>
      </c>
      <c r="L157" s="12" t="s">
        <v>352</v>
      </c>
      <c r="M157" s="25"/>
    </row>
    <row r="158" ht="29" customHeight="1" spans="1:13">
      <c r="A158" s="25"/>
      <c r="B158" s="28"/>
      <c r="C158" s="28"/>
      <c r="D158" s="28"/>
      <c r="E158" s="28"/>
      <c r="F158" s="29"/>
      <c r="G158" s="12" t="s">
        <v>352</v>
      </c>
      <c r="H158" s="12" t="s">
        <v>352</v>
      </c>
      <c r="I158" s="12" t="s">
        <v>352</v>
      </c>
      <c r="J158" s="12" t="s">
        <v>352</v>
      </c>
      <c r="K158" s="12" t="s">
        <v>352</v>
      </c>
      <c r="L158" s="12" t="s">
        <v>352</v>
      </c>
      <c r="M158" s="25"/>
    </row>
    <row r="159" ht="22" customHeight="1" spans="1:13">
      <c r="A159" s="25"/>
      <c r="B159" s="28"/>
      <c r="C159" s="28"/>
      <c r="D159" s="28"/>
      <c r="E159" s="28"/>
      <c r="F159" s="29"/>
      <c r="G159" s="30" t="s">
        <v>353</v>
      </c>
      <c r="H159" s="30" t="s">
        <v>353</v>
      </c>
      <c r="I159" s="30" t="s">
        <v>353</v>
      </c>
      <c r="J159" s="30" t="s">
        <v>353</v>
      </c>
      <c r="K159" s="30" t="s">
        <v>353</v>
      </c>
      <c r="L159" s="30" t="s">
        <v>353</v>
      </c>
      <c r="M159" s="25"/>
    </row>
    <row r="160" ht="29" customHeight="1" spans="1:13">
      <c r="A160" s="25"/>
      <c r="B160" s="28"/>
      <c r="C160" s="28"/>
      <c r="D160" s="28"/>
      <c r="E160" s="28"/>
      <c r="F160" s="29"/>
      <c r="G160" s="12" t="s">
        <v>354</v>
      </c>
      <c r="H160" s="12" t="s">
        <v>354</v>
      </c>
      <c r="I160" s="12" t="s">
        <v>354</v>
      </c>
      <c r="J160" s="12" t="s">
        <v>354</v>
      </c>
      <c r="K160" s="12" t="s">
        <v>354</v>
      </c>
      <c r="L160" s="12" t="s">
        <v>354</v>
      </c>
      <c r="M160" s="25"/>
    </row>
    <row r="161" ht="29" customHeight="1" spans="1:13">
      <c r="A161" s="25"/>
      <c r="B161" s="28"/>
      <c r="C161" s="28"/>
      <c r="D161" s="28"/>
      <c r="E161" s="28"/>
      <c r="F161" s="29"/>
      <c r="G161" s="12" t="s">
        <v>354</v>
      </c>
      <c r="H161" s="12" t="s">
        <v>354</v>
      </c>
      <c r="I161" s="12" t="s">
        <v>354</v>
      </c>
      <c r="J161" s="12" t="s">
        <v>354</v>
      </c>
      <c r="K161" s="12" t="s">
        <v>354</v>
      </c>
      <c r="L161" s="12" t="s">
        <v>354</v>
      </c>
      <c r="M161" s="25"/>
    </row>
    <row r="162" ht="22" customHeight="1" spans="1:13">
      <c r="A162" s="25"/>
      <c r="B162" s="28"/>
      <c r="C162" s="28"/>
      <c r="D162" s="28"/>
      <c r="E162" s="28"/>
      <c r="F162" s="29"/>
      <c r="G162" s="30" t="s">
        <v>355</v>
      </c>
      <c r="H162" s="30" t="s">
        <v>355</v>
      </c>
      <c r="I162" s="30" t="s">
        <v>355</v>
      </c>
      <c r="J162" s="30" t="s">
        <v>355</v>
      </c>
      <c r="K162" s="30" t="s">
        <v>355</v>
      </c>
      <c r="L162" s="30" t="s">
        <v>355</v>
      </c>
      <c r="M162" s="25"/>
    </row>
    <row r="163" ht="29" customHeight="1" spans="1:13">
      <c r="A163" s="25"/>
      <c r="B163" s="28"/>
      <c r="C163" s="28"/>
      <c r="D163" s="28"/>
      <c r="E163" s="28"/>
      <c r="F163" s="29"/>
      <c r="G163" s="12" t="s">
        <v>356</v>
      </c>
      <c r="H163" s="12" t="s">
        <v>356</v>
      </c>
      <c r="I163" s="12" t="s">
        <v>356</v>
      </c>
      <c r="J163" s="12" t="s">
        <v>356</v>
      </c>
      <c r="K163" s="12" t="s">
        <v>356</v>
      </c>
      <c r="L163" s="12" t="s">
        <v>356</v>
      </c>
      <c r="M163" s="25"/>
    </row>
    <row r="164" ht="29" customHeight="1" spans="1:13">
      <c r="A164" s="25"/>
      <c r="B164" s="28"/>
      <c r="C164" s="28"/>
      <c r="D164" s="28"/>
      <c r="E164" s="28"/>
      <c r="F164" s="29"/>
      <c r="G164" s="12" t="s">
        <v>356</v>
      </c>
      <c r="H164" s="12" t="s">
        <v>356</v>
      </c>
      <c r="I164" s="12" t="s">
        <v>356</v>
      </c>
      <c r="J164" s="12" t="s">
        <v>356</v>
      </c>
      <c r="K164" s="12" t="s">
        <v>356</v>
      </c>
      <c r="L164" s="12" t="s">
        <v>356</v>
      </c>
      <c r="M164" s="25"/>
    </row>
    <row r="165" ht="22" customHeight="1" spans="1:13">
      <c r="A165" s="25"/>
      <c r="B165" s="28"/>
      <c r="C165" s="28"/>
      <c r="D165" s="28"/>
      <c r="E165" s="28"/>
      <c r="F165" s="29"/>
      <c r="G165" s="30" t="s">
        <v>357</v>
      </c>
      <c r="H165" s="30" t="s">
        <v>357</v>
      </c>
      <c r="I165" s="30" t="s">
        <v>357</v>
      </c>
      <c r="J165" s="30" t="s">
        <v>357</v>
      </c>
      <c r="K165" s="30" t="s">
        <v>357</v>
      </c>
      <c r="L165" s="30" t="s">
        <v>357</v>
      </c>
      <c r="M165" s="25"/>
    </row>
    <row r="166" ht="29" customHeight="1" spans="1:13">
      <c r="A166" s="25"/>
      <c r="B166" s="28"/>
      <c r="C166" s="28"/>
      <c r="D166" s="28"/>
      <c r="E166" s="28"/>
      <c r="F166" s="29"/>
      <c r="G166" s="12" t="s">
        <v>358</v>
      </c>
      <c r="H166" s="12" t="s">
        <v>358</v>
      </c>
      <c r="I166" s="12" t="s">
        <v>358</v>
      </c>
      <c r="J166" s="12" t="s">
        <v>358</v>
      </c>
      <c r="K166" s="12" t="s">
        <v>358</v>
      </c>
      <c r="L166" s="12" t="s">
        <v>358</v>
      </c>
      <c r="M166" s="25"/>
    </row>
    <row r="167" ht="29" customHeight="1" spans="1:13">
      <c r="A167" s="25"/>
      <c r="B167" s="28"/>
      <c r="C167" s="28"/>
      <c r="D167" s="28"/>
      <c r="E167" s="28"/>
      <c r="F167" s="29"/>
      <c r="G167" s="12" t="s">
        <v>358</v>
      </c>
      <c r="H167" s="12" t="s">
        <v>358</v>
      </c>
      <c r="I167" s="12" t="s">
        <v>358</v>
      </c>
      <c r="J167" s="12" t="s">
        <v>358</v>
      </c>
      <c r="K167" s="12" t="s">
        <v>358</v>
      </c>
      <c r="L167" s="12" t="s">
        <v>358</v>
      </c>
      <c r="M167" s="25"/>
    </row>
    <row r="168" ht="22" customHeight="1" spans="1:13">
      <c r="A168" s="25"/>
      <c r="B168" s="28"/>
      <c r="C168" s="28"/>
      <c r="D168" s="28"/>
      <c r="E168" s="28"/>
      <c r="F168" s="29"/>
      <c r="G168" s="30" t="s">
        <v>359</v>
      </c>
      <c r="H168" s="30" t="s">
        <v>359</v>
      </c>
      <c r="I168" s="30" t="s">
        <v>359</v>
      </c>
      <c r="J168" s="30" t="s">
        <v>359</v>
      </c>
      <c r="K168" s="30" t="s">
        <v>359</v>
      </c>
      <c r="L168" s="30" t="s">
        <v>359</v>
      </c>
      <c r="M168" s="25"/>
    </row>
    <row r="169" ht="29" customHeight="1" spans="1:13">
      <c r="A169" s="25"/>
      <c r="B169" s="28"/>
      <c r="C169" s="28"/>
      <c r="D169" s="28"/>
      <c r="E169" s="28"/>
      <c r="F169" s="29"/>
      <c r="G169" s="12" t="s">
        <v>360</v>
      </c>
      <c r="H169" s="12" t="s">
        <v>360</v>
      </c>
      <c r="I169" s="12" t="s">
        <v>360</v>
      </c>
      <c r="J169" s="12" t="s">
        <v>360</v>
      </c>
      <c r="K169" s="12" t="s">
        <v>360</v>
      </c>
      <c r="L169" s="12" t="s">
        <v>360</v>
      </c>
      <c r="M169" s="25"/>
    </row>
    <row r="170" ht="29" customHeight="1" spans="1:13">
      <c r="A170" s="25"/>
      <c r="B170" s="28"/>
      <c r="C170" s="28"/>
      <c r="D170" s="28"/>
      <c r="E170" s="28"/>
      <c r="F170" s="29"/>
      <c r="G170" s="12" t="s">
        <v>360</v>
      </c>
      <c r="H170" s="12" t="s">
        <v>360</v>
      </c>
      <c r="I170" s="12" t="s">
        <v>360</v>
      </c>
      <c r="J170" s="12" t="s">
        <v>360</v>
      </c>
      <c r="K170" s="12" t="s">
        <v>360</v>
      </c>
      <c r="L170" s="12" t="s">
        <v>360</v>
      </c>
      <c r="M170" s="25"/>
    </row>
    <row r="171" ht="10" customHeight="1" spans="1:1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</row>
    <row r="172" ht="24" customHeight="1" spans="1:13">
      <c r="A172" s="25"/>
      <c r="B172" s="27" t="s">
        <v>361</v>
      </c>
      <c r="C172" s="27" t="s">
        <v>361</v>
      </c>
      <c r="D172" s="27" t="s">
        <v>361</v>
      </c>
      <c r="E172" s="27" t="s">
        <v>361</v>
      </c>
      <c r="F172" s="27" t="s">
        <v>361</v>
      </c>
      <c r="G172" s="27" t="s">
        <v>361</v>
      </c>
      <c r="H172" s="27" t="s">
        <v>361</v>
      </c>
      <c r="I172" s="27" t="s">
        <v>361</v>
      </c>
      <c r="J172" s="27" t="s">
        <v>361</v>
      </c>
      <c r="K172" s="27" t="s">
        <v>361</v>
      </c>
      <c r="L172" s="27" t="s">
        <v>361</v>
      </c>
      <c r="M172" s="25"/>
    </row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</sheetData>
  <mergeCells count="112">
    <mergeCell ref="B1:L1"/>
    <mergeCell ref="B2:L2"/>
    <mergeCell ref="B4:L4"/>
    <mergeCell ref="G5:L5"/>
    <mergeCell ref="G8:L8"/>
    <mergeCell ref="G11:L11"/>
    <mergeCell ref="G14:L14"/>
    <mergeCell ref="G17:L17"/>
    <mergeCell ref="G20:L20"/>
    <mergeCell ref="B24:L24"/>
    <mergeCell ref="G25:L25"/>
    <mergeCell ref="G28:L28"/>
    <mergeCell ref="G31:L31"/>
    <mergeCell ref="G34:L34"/>
    <mergeCell ref="G37:L37"/>
    <mergeCell ref="G40:L40"/>
    <mergeCell ref="B44:L44"/>
    <mergeCell ref="G45:L45"/>
    <mergeCell ref="G48:L48"/>
    <mergeCell ref="G51:L51"/>
    <mergeCell ref="G54:L54"/>
    <mergeCell ref="G57:L57"/>
    <mergeCell ref="G60:L60"/>
    <mergeCell ref="B64:L64"/>
    <mergeCell ref="G65:L65"/>
    <mergeCell ref="G68:L68"/>
    <mergeCell ref="G71:L71"/>
    <mergeCell ref="G74:L74"/>
    <mergeCell ref="G77:L77"/>
    <mergeCell ref="G80:L80"/>
    <mergeCell ref="B84:L84"/>
    <mergeCell ref="G85:L85"/>
    <mergeCell ref="G88:L88"/>
    <mergeCell ref="G91:L91"/>
    <mergeCell ref="G94:L94"/>
    <mergeCell ref="G97:L97"/>
    <mergeCell ref="B101:L101"/>
    <mergeCell ref="G102:L102"/>
    <mergeCell ref="G105:L105"/>
    <mergeCell ref="G108:L108"/>
    <mergeCell ref="G111:L111"/>
    <mergeCell ref="G114:L114"/>
    <mergeCell ref="B118:L118"/>
    <mergeCell ref="G119:L119"/>
    <mergeCell ref="G122:L122"/>
    <mergeCell ref="G125:L125"/>
    <mergeCell ref="G128:L128"/>
    <mergeCell ref="G131:L131"/>
    <mergeCell ref="G134:L134"/>
    <mergeCell ref="B138:L138"/>
    <mergeCell ref="G139:L139"/>
    <mergeCell ref="G142:L142"/>
    <mergeCell ref="G145:L145"/>
    <mergeCell ref="G148:L148"/>
    <mergeCell ref="G151:L151"/>
    <mergeCell ref="B155:L155"/>
    <mergeCell ref="G156:L156"/>
    <mergeCell ref="G159:L159"/>
    <mergeCell ref="G162:L162"/>
    <mergeCell ref="G165:L165"/>
    <mergeCell ref="G168:L168"/>
    <mergeCell ref="B172:L172"/>
    <mergeCell ref="G6:L7"/>
    <mergeCell ref="G9:L10"/>
    <mergeCell ref="G12:L13"/>
    <mergeCell ref="G15:L16"/>
    <mergeCell ref="G18:L19"/>
    <mergeCell ref="G21:L22"/>
    <mergeCell ref="G26:L27"/>
    <mergeCell ref="G29:L30"/>
    <mergeCell ref="G32:L33"/>
    <mergeCell ref="G35:L36"/>
    <mergeCell ref="G38:L39"/>
    <mergeCell ref="G41:L42"/>
    <mergeCell ref="G46:L47"/>
    <mergeCell ref="G49:L50"/>
    <mergeCell ref="G52:L53"/>
    <mergeCell ref="G55:L56"/>
    <mergeCell ref="G58:L59"/>
    <mergeCell ref="G61:L62"/>
    <mergeCell ref="G66:L67"/>
    <mergeCell ref="G69:L70"/>
    <mergeCell ref="G72:L73"/>
    <mergeCell ref="G75:L76"/>
    <mergeCell ref="G78:L79"/>
    <mergeCell ref="G81:L82"/>
    <mergeCell ref="G86:L87"/>
    <mergeCell ref="G89:L90"/>
    <mergeCell ref="G92:L93"/>
    <mergeCell ref="G95:L96"/>
    <mergeCell ref="G98:L99"/>
    <mergeCell ref="G103:L104"/>
    <mergeCell ref="G106:L107"/>
    <mergeCell ref="G109:L110"/>
    <mergeCell ref="G112:L113"/>
    <mergeCell ref="G115:L116"/>
    <mergeCell ref="G120:L121"/>
    <mergeCell ref="G123:L124"/>
    <mergeCell ref="G126:L127"/>
    <mergeCell ref="G129:L130"/>
    <mergeCell ref="G132:L133"/>
    <mergeCell ref="G135:L136"/>
    <mergeCell ref="G140:L141"/>
    <mergeCell ref="G143:L144"/>
    <mergeCell ref="G146:L147"/>
    <mergeCell ref="G149:L150"/>
    <mergeCell ref="G152:L153"/>
    <mergeCell ref="G157:L158"/>
    <mergeCell ref="G160:L161"/>
    <mergeCell ref="G163:L164"/>
    <mergeCell ref="G166:L167"/>
    <mergeCell ref="G169:L170"/>
  </mergeCells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89238"/>
  </sheetPr>
  <dimension ref="A1:E105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0" customWidth="1"/>
    <col min="2" max="2" width="32.5" customWidth="1"/>
    <col min="3" max="3" width="15.6333333333333" customWidth="1"/>
    <col min="4" max="4" width="19.3833333333333" customWidth="1"/>
    <col min="5" max="5" width="58.1333333333333" customWidth="1"/>
  </cols>
  <sheetData>
    <row r="1" ht="30" customHeight="1" spans="1:5">
      <c r="A1" s="1" t="s">
        <v>362</v>
      </c>
      <c r="B1" s="1" t="s">
        <v>362</v>
      </c>
      <c r="C1" s="1" t="s">
        <v>362</v>
      </c>
      <c r="D1" s="1" t="s">
        <v>362</v>
      </c>
      <c r="E1" s="1" t="s">
        <v>362</v>
      </c>
    </row>
    <row r="2" ht="23" customHeight="1" spans="1:5">
      <c r="A2" s="2" t="s">
        <v>363</v>
      </c>
      <c r="B2" s="2" t="s">
        <v>363</v>
      </c>
      <c r="C2" s="2" t="s">
        <v>363</v>
      </c>
      <c r="D2" s="2" t="s">
        <v>363</v>
      </c>
      <c r="E2" s="2" t="s">
        <v>363</v>
      </c>
    </row>
    <row r="3" ht="1" customHeight="1" spans="1:5">
      <c r="A3" s="3"/>
      <c r="B3" s="3"/>
      <c r="C3" s="3"/>
      <c r="D3" s="3"/>
      <c r="E3" s="3"/>
    </row>
    <row r="4" ht="1" customHeight="1" spans="1:5">
      <c r="A4" s="4"/>
      <c r="B4" s="4"/>
      <c r="C4" s="4"/>
      <c r="D4" s="4"/>
      <c r="E4" s="4"/>
    </row>
    <row r="5" ht="1" customHeight="1" spans="1:5">
      <c r="A5" s="4"/>
      <c r="B5" s="4"/>
      <c r="C5" s="4"/>
      <c r="D5" s="4"/>
      <c r="E5" s="4"/>
    </row>
    <row r="6" ht="1" customHeight="1" spans="1:5">
      <c r="A6" s="4"/>
      <c r="B6" s="4"/>
      <c r="C6" s="4"/>
      <c r="D6" s="4"/>
      <c r="E6" s="4"/>
    </row>
    <row r="7" ht="36" customHeight="1" spans="1:5">
      <c r="A7" s="5" t="s">
        <v>364</v>
      </c>
      <c r="B7" s="5" t="s">
        <v>365</v>
      </c>
      <c r="C7" s="5" t="s">
        <v>366</v>
      </c>
      <c r="D7" s="5" t="s">
        <v>367</v>
      </c>
      <c r="E7" s="5" t="s">
        <v>368</v>
      </c>
    </row>
    <row r="8" ht="30" customHeight="1" spans="1:5">
      <c r="A8" s="4" t="s">
        <v>369</v>
      </c>
      <c r="B8" s="4" t="s">
        <v>370</v>
      </c>
      <c r="C8" s="21">
        <v>56</v>
      </c>
      <c r="D8" s="4" t="s">
        <v>371</v>
      </c>
      <c r="E8" s="4" t="s">
        <v>372</v>
      </c>
    </row>
    <row r="9" ht="30" customHeight="1" spans="1:5">
      <c r="A9" s="4" t="s">
        <v>373</v>
      </c>
      <c r="B9" s="4" t="s">
        <v>374</v>
      </c>
      <c r="C9" s="21">
        <v>50</v>
      </c>
      <c r="D9" s="4" t="s">
        <v>375</v>
      </c>
      <c r="E9" s="4" t="s">
        <v>376</v>
      </c>
    </row>
    <row r="10" ht="30" customHeight="1" spans="1:5">
      <c r="A10" s="4" t="s">
        <v>377</v>
      </c>
      <c r="B10" s="4" t="s">
        <v>378</v>
      </c>
      <c r="C10" s="21">
        <v>5</v>
      </c>
      <c r="D10" s="4" t="s">
        <v>375</v>
      </c>
      <c r="E10" s="4" t="s">
        <v>379</v>
      </c>
    </row>
    <row r="11" ht="30" customHeight="1" spans="1:5">
      <c r="A11" s="4" t="s">
        <v>380</v>
      </c>
      <c r="B11" s="4" t="s">
        <v>381</v>
      </c>
      <c r="C11" s="21">
        <v>5</v>
      </c>
      <c r="D11" s="4" t="s">
        <v>382</v>
      </c>
      <c r="E11" s="4" t="s">
        <v>383</v>
      </c>
    </row>
    <row r="12" ht="30" customHeight="1" spans="1:5">
      <c r="A12" s="4" t="s">
        <v>384</v>
      </c>
      <c r="B12" s="4" t="s">
        <v>385</v>
      </c>
      <c r="C12" s="21">
        <v>1000</v>
      </c>
      <c r="D12" s="4" t="s">
        <v>386</v>
      </c>
      <c r="E12" s="4" t="s">
        <v>387</v>
      </c>
    </row>
    <row r="13" ht="30" customHeight="1" spans="1:5">
      <c r="A13" s="4" t="s">
        <v>388</v>
      </c>
      <c r="B13" s="4" t="s">
        <v>389</v>
      </c>
      <c r="C13" s="21">
        <v>100</v>
      </c>
      <c r="D13" s="4" t="s">
        <v>390</v>
      </c>
      <c r="E13" s="4" t="s">
        <v>391</v>
      </c>
    </row>
    <row r="14" ht="30" customHeight="1" spans="1:5">
      <c r="A14" s="4" t="s">
        <v>392</v>
      </c>
      <c r="B14" s="4" t="s">
        <v>393</v>
      </c>
      <c r="C14" s="21">
        <v>200</v>
      </c>
      <c r="D14" s="4" t="s">
        <v>394</v>
      </c>
      <c r="E14" s="4" t="s">
        <v>395</v>
      </c>
    </row>
    <row r="15" ht="30" customHeight="1" spans="1:5">
      <c r="A15" s="4" t="s">
        <v>396</v>
      </c>
      <c r="B15" s="4" t="s">
        <v>397</v>
      </c>
      <c r="C15" s="21">
        <v>3</v>
      </c>
      <c r="D15" s="4" t="s">
        <v>398</v>
      </c>
      <c r="E15" s="4" t="s">
        <v>399</v>
      </c>
    </row>
    <row r="16" ht="30" customHeight="1" spans="1:5">
      <c r="A16" s="4" t="s">
        <v>400</v>
      </c>
      <c r="B16" s="4" t="s">
        <v>401</v>
      </c>
      <c r="C16" s="21">
        <v>1200</v>
      </c>
      <c r="D16" s="4" t="s">
        <v>394</v>
      </c>
      <c r="E16" s="4" t="s">
        <v>402</v>
      </c>
    </row>
    <row r="17" ht="30" customHeight="1" spans="1:5">
      <c r="A17" s="4" t="s">
        <v>403</v>
      </c>
      <c r="B17" s="4" t="s">
        <v>404</v>
      </c>
      <c r="C17" s="21">
        <v>5</v>
      </c>
      <c r="D17" s="4" t="s">
        <v>405</v>
      </c>
      <c r="E17" s="4" t="s">
        <v>406</v>
      </c>
    </row>
    <row r="18" ht="30" customHeight="1" spans="1:5">
      <c r="A18" s="4" t="s">
        <v>407</v>
      </c>
      <c r="B18" s="4" t="s">
        <v>408</v>
      </c>
      <c r="C18" s="21">
        <v>4</v>
      </c>
      <c r="D18" s="4" t="s">
        <v>409</v>
      </c>
      <c r="E18" s="4" t="s">
        <v>410</v>
      </c>
    </row>
    <row r="19" ht="30" customHeight="1" spans="1:5">
      <c r="A19" s="4" t="s">
        <v>411</v>
      </c>
      <c r="B19" s="4" t="s">
        <v>412</v>
      </c>
      <c r="C19" s="21">
        <v>1000</v>
      </c>
      <c r="D19" s="4" t="s">
        <v>413</v>
      </c>
      <c r="E19" s="4" t="s">
        <v>414</v>
      </c>
    </row>
    <row r="20" ht="30" customHeight="1" spans="1:5">
      <c r="A20" s="4" t="s">
        <v>415</v>
      </c>
      <c r="B20" s="4" t="s">
        <v>416</v>
      </c>
      <c r="C20" s="21">
        <v>50</v>
      </c>
      <c r="D20" s="4" t="s">
        <v>417</v>
      </c>
      <c r="E20" s="4" t="s">
        <v>418</v>
      </c>
    </row>
    <row r="21" ht="30" customHeight="1" spans="1:5">
      <c r="A21" s="4" t="s">
        <v>419</v>
      </c>
      <c r="B21" s="4" t="s">
        <v>420</v>
      </c>
      <c r="C21" s="21">
        <v>3</v>
      </c>
      <c r="D21" s="4" t="s">
        <v>421</v>
      </c>
      <c r="E21" s="4" t="s">
        <v>422</v>
      </c>
    </row>
    <row r="22" ht="30" customHeight="1" spans="1:5">
      <c r="A22" s="4" t="s">
        <v>423</v>
      </c>
      <c r="B22" s="4" t="s">
        <v>424</v>
      </c>
      <c r="C22" s="21">
        <v>2</v>
      </c>
      <c r="D22" s="4" t="s">
        <v>425</v>
      </c>
      <c r="E22" s="4" t="s">
        <v>426</v>
      </c>
    </row>
    <row r="23" ht="30" customHeight="1" spans="1:5">
      <c r="A23" s="4" t="s">
        <v>427</v>
      </c>
      <c r="B23" s="4" t="s">
        <v>428</v>
      </c>
      <c r="C23" s="21">
        <v>5</v>
      </c>
      <c r="D23" s="4" t="s">
        <v>405</v>
      </c>
      <c r="E23" s="4" t="s">
        <v>429</v>
      </c>
    </row>
    <row r="24" ht="30" customHeight="1" spans="1:5">
      <c r="A24" s="4" t="s">
        <v>430</v>
      </c>
      <c r="B24" s="4" t="s">
        <v>431</v>
      </c>
      <c r="C24" s="21">
        <v>2</v>
      </c>
      <c r="D24" s="4" t="s">
        <v>421</v>
      </c>
      <c r="E24" s="4" t="s">
        <v>432</v>
      </c>
    </row>
    <row r="25" ht="30" customHeight="1" spans="1:5">
      <c r="A25" s="4" t="s">
        <v>433</v>
      </c>
      <c r="B25" s="4" t="s">
        <v>434</v>
      </c>
      <c r="C25" s="21">
        <v>2</v>
      </c>
      <c r="D25" s="4" t="s">
        <v>425</v>
      </c>
      <c r="E25" s="4" t="s">
        <v>435</v>
      </c>
    </row>
    <row r="26" ht="30" customHeight="1" spans="1:5">
      <c r="A26" s="4" t="s">
        <v>436</v>
      </c>
      <c r="B26" s="4" t="s">
        <v>437</v>
      </c>
      <c r="C26" s="21">
        <v>5</v>
      </c>
      <c r="D26" s="4" t="s">
        <v>405</v>
      </c>
      <c r="E26" s="4" t="s">
        <v>438</v>
      </c>
    </row>
    <row r="27" ht="30" customHeight="1" spans="1:5">
      <c r="A27" s="4" t="s">
        <v>439</v>
      </c>
      <c r="B27" s="4" t="s">
        <v>440</v>
      </c>
      <c r="C27" s="21">
        <v>4</v>
      </c>
      <c r="D27" s="4" t="s">
        <v>441</v>
      </c>
      <c r="E27" s="4" t="s">
        <v>442</v>
      </c>
    </row>
    <row r="28" ht="30" customHeight="1" spans="1:5">
      <c r="A28" s="4" t="s">
        <v>443</v>
      </c>
      <c r="B28" s="4" t="s">
        <v>444</v>
      </c>
      <c r="C28" s="21">
        <v>3</v>
      </c>
      <c r="D28" s="4" t="s">
        <v>421</v>
      </c>
      <c r="E28" s="4" t="s">
        <v>432</v>
      </c>
    </row>
    <row r="29" ht="30" customHeight="1" spans="1:5">
      <c r="A29" s="4" t="s">
        <v>445</v>
      </c>
      <c r="B29" s="4" t="s">
        <v>446</v>
      </c>
      <c r="C29" s="21">
        <v>2</v>
      </c>
      <c r="D29" s="4" t="s">
        <v>425</v>
      </c>
      <c r="E29" s="4" t="s">
        <v>447</v>
      </c>
    </row>
    <row r="30" ht="30" customHeight="1" spans="1:5">
      <c r="A30" s="4" t="s">
        <v>448</v>
      </c>
      <c r="B30" s="4" t="s">
        <v>449</v>
      </c>
      <c r="C30" s="21">
        <v>4</v>
      </c>
      <c r="D30" s="4" t="s">
        <v>425</v>
      </c>
      <c r="E30" s="4" t="s">
        <v>450</v>
      </c>
    </row>
    <row r="31" ht="30" customHeight="1" spans="1:5">
      <c r="A31" s="4" t="s">
        <v>451</v>
      </c>
      <c r="B31" s="4" t="s">
        <v>452</v>
      </c>
      <c r="C31" s="21">
        <v>68</v>
      </c>
      <c r="D31" s="4" t="s">
        <v>453</v>
      </c>
      <c r="E31" s="4" t="s">
        <v>454</v>
      </c>
    </row>
    <row r="32" ht="30" customHeight="1" spans="1:5">
      <c r="A32" s="4" t="s">
        <v>455</v>
      </c>
      <c r="B32" s="4" t="s">
        <v>456</v>
      </c>
      <c r="C32" s="21">
        <v>128</v>
      </c>
      <c r="D32" s="4" t="s">
        <v>453</v>
      </c>
      <c r="E32" s="4" t="s">
        <v>457</v>
      </c>
    </row>
    <row r="33" ht="30" customHeight="1" spans="1:5">
      <c r="A33" s="4" t="s">
        <v>458</v>
      </c>
      <c r="B33" s="4" t="s">
        <v>459</v>
      </c>
      <c r="C33" s="21">
        <v>10</v>
      </c>
      <c r="D33" s="4" t="s">
        <v>375</v>
      </c>
      <c r="E33" s="4" t="s">
        <v>460</v>
      </c>
    </row>
    <row r="34" ht="30" customHeight="1" spans="1:5">
      <c r="A34" s="4" t="s">
        <v>461</v>
      </c>
      <c r="B34" s="4" t="s">
        <v>462</v>
      </c>
      <c r="C34" s="21">
        <v>80</v>
      </c>
      <c r="D34" s="4" t="s">
        <v>463</v>
      </c>
      <c r="E34" s="4" t="s">
        <v>464</v>
      </c>
    </row>
    <row r="35" ht="30" customHeight="1" spans="1:5">
      <c r="A35" s="4" t="s">
        <v>465</v>
      </c>
      <c r="B35" s="4" t="s">
        <v>466</v>
      </c>
      <c r="C35" s="21">
        <v>200</v>
      </c>
      <c r="D35" s="4" t="s">
        <v>467</v>
      </c>
      <c r="E35" s="4" t="s">
        <v>468</v>
      </c>
    </row>
    <row r="36" ht="30" customHeight="1" spans="1:5">
      <c r="A36" s="4" t="s">
        <v>469</v>
      </c>
      <c r="B36" s="4" t="s">
        <v>470</v>
      </c>
      <c r="C36" s="21">
        <v>80</v>
      </c>
      <c r="D36" s="4" t="s">
        <v>467</v>
      </c>
      <c r="E36" s="4" t="s">
        <v>471</v>
      </c>
    </row>
    <row r="37" ht="30" customHeight="1" spans="1:5">
      <c r="A37" s="4" t="s">
        <v>472</v>
      </c>
      <c r="B37" s="4" t="s">
        <v>473</v>
      </c>
      <c r="C37" s="21">
        <v>10</v>
      </c>
      <c r="D37" s="4" t="s">
        <v>474</v>
      </c>
      <c r="E37" s="4" t="s">
        <v>475</v>
      </c>
    </row>
    <row r="38" ht="30" customHeight="1" spans="1:5">
      <c r="A38" s="4" t="s">
        <v>476</v>
      </c>
      <c r="B38" s="4" t="s">
        <v>477</v>
      </c>
      <c r="C38" s="21">
        <v>15</v>
      </c>
      <c r="D38" s="4" t="s">
        <v>474</v>
      </c>
      <c r="E38" s="4" t="s">
        <v>478</v>
      </c>
    </row>
    <row r="39" ht="30" customHeight="1" spans="1:5">
      <c r="A39" s="4"/>
      <c r="B39" s="4"/>
      <c r="C39" s="4"/>
      <c r="D39" s="4"/>
      <c r="E39" s="4"/>
    </row>
    <row r="40" ht="30" customHeight="1" spans="1:5">
      <c r="A40" s="7" t="s">
        <v>479</v>
      </c>
      <c r="B40" s="7" t="s">
        <v>479</v>
      </c>
      <c r="C40" s="7" t="s">
        <v>479</v>
      </c>
      <c r="D40" s="7" t="s">
        <v>479</v>
      </c>
      <c r="E40" s="7" t="s">
        <v>479</v>
      </c>
    </row>
    <row r="41" ht="34" customHeight="1" spans="1:5">
      <c r="A41" s="4" t="s">
        <v>480</v>
      </c>
      <c r="B41" s="4"/>
      <c r="C41" s="22">
        <f>'附表A 数值设定'!$C$8/7</f>
        <v>8</v>
      </c>
      <c r="D41" s="4" t="s">
        <v>441</v>
      </c>
      <c r="E41" s="4" t="s">
        <v>481</v>
      </c>
    </row>
    <row r="42" ht="34" customHeight="1" spans="1:5">
      <c r="A42" s="4" t="s">
        <v>482</v>
      </c>
      <c r="B42" s="4"/>
      <c r="C42" s="22">
        <f>('附表A 数值设定'!$C$9-1)*'附表A 数值设定'!$C$12</f>
        <v>49000</v>
      </c>
      <c r="D42" s="4" t="s">
        <v>386</v>
      </c>
      <c r="E42" s="4" t="s">
        <v>483</v>
      </c>
    </row>
    <row r="43" ht="34" customHeight="1" spans="1:5">
      <c r="A43" s="4" t="s">
        <v>484</v>
      </c>
      <c r="B43" s="4"/>
      <c r="C43" s="22">
        <f>'附表A 数值设定'!$C$14*'附表A 数值设定'!$C$15</f>
        <v>600</v>
      </c>
      <c r="D43" s="4" t="s">
        <v>485</v>
      </c>
      <c r="E43" s="4" t="s">
        <v>486</v>
      </c>
    </row>
    <row r="44" ht="34" customHeight="1" spans="1:5">
      <c r="A44" s="4" t="s">
        <v>487</v>
      </c>
      <c r="B44" s="4"/>
      <c r="C44" s="22">
        <f>'附表A 数值设定'!$C$22*'附表A 数值设定'!$C$13+C43</f>
        <v>800</v>
      </c>
      <c r="D44" s="4" t="s">
        <v>485</v>
      </c>
      <c r="E44" s="4" t="s">
        <v>488</v>
      </c>
    </row>
    <row r="45" ht="34" customHeight="1" spans="1:5">
      <c r="A45" s="4" t="s">
        <v>489</v>
      </c>
      <c r="B45" s="4"/>
      <c r="C45" s="22">
        <f>'附表A 数值设定'!$C$25*'附表A 数值设定'!$C$13+C43</f>
        <v>800</v>
      </c>
      <c r="D45" s="4" t="s">
        <v>485</v>
      </c>
      <c r="E45" s="4" t="s">
        <v>490</v>
      </c>
    </row>
    <row r="46" ht="34" customHeight="1" spans="1:5">
      <c r="A46" s="4" t="s">
        <v>491</v>
      </c>
      <c r="B46" s="4"/>
      <c r="C46" s="22">
        <f>'附表A 数值设定'!$C$29*'附表A 数值设定'!$C$13+C43</f>
        <v>800</v>
      </c>
      <c r="D46" s="4" t="s">
        <v>485</v>
      </c>
      <c r="E46" s="4" t="s">
        <v>492</v>
      </c>
    </row>
    <row r="47" ht="34" customHeight="1" spans="1:5">
      <c r="A47" s="4" t="s">
        <v>493</v>
      </c>
      <c r="B47" s="4"/>
      <c r="C47" s="22">
        <f>C41*'附表A 数值设定'!$C$17*'附表A 数值设定'!$C$16</f>
        <v>48000</v>
      </c>
      <c r="D47" s="4" t="s">
        <v>386</v>
      </c>
      <c r="E47" s="4" t="s">
        <v>494</v>
      </c>
    </row>
    <row r="48" ht="34" customHeight="1" spans="1:5">
      <c r="A48" s="4" t="s">
        <v>495</v>
      </c>
      <c r="B48" s="4"/>
      <c r="C48" s="22">
        <f>C41*'附表A 数值设定'!$C$21*C44+C41*'附表A 数值设定'!$C$23*'附表A 数值设定'!$C$16</f>
        <v>67200</v>
      </c>
      <c r="D48" s="4" t="s">
        <v>386</v>
      </c>
      <c r="E48" s="4" t="s">
        <v>496</v>
      </c>
    </row>
    <row r="49" ht="34" customHeight="1" spans="1:5">
      <c r="A49" s="4" t="s">
        <v>497</v>
      </c>
      <c r="B49" s="4"/>
      <c r="C49" s="22">
        <f>C41*'附表A 数值设定'!$C$24*C45+C41*'附表A 数值设定'!$C$26*'附表A 数值设定'!$C$16</f>
        <v>60800</v>
      </c>
      <c r="D49" s="4" t="s">
        <v>386</v>
      </c>
      <c r="E49" s="4" t="s">
        <v>498</v>
      </c>
    </row>
    <row r="50" ht="34" customHeight="1" spans="1:5">
      <c r="A50" s="4" t="s">
        <v>499</v>
      </c>
      <c r="B50" s="4"/>
      <c r="C50" s="22">
        <f>'附表A 数值设定'!$C$27*'附表A 数值设定'!$C$28*C46+C57*'附表A 数值设定'!$C$16</f>
        <v>45600</v>
      </c>
      <c r="D50" s="4" t="s">
        <v>386</v>
      </c>
      <c r="E50" s="4" t="s">
        <v>500</v>
      </c>
    </row>
    <row r="51" ht="34" customHeight="1" spans="1:5">
      <c r="A51" s="4" t="s">
        <v>501</v>
      </c>
      <c r="B51" s="4"/>
      <c r="C51" s="22">
        <f>'附表A 数值设定'!$C$8*('附表A 数值设定'!$C$30*'附表A 数值设定'!$C$13+C43)+C47</f>
        <v>104000</v>
      </c>
      <c r="D51" s="4" t="s">
        <v>386</v>
      </c>
      <c r="E51" s="4" t="s">
        <v>502</v>
      </c>
    </row>
    <row r="52" ht="34" customHeight="1" spans="1:5">
      <c r="A52" s="4" t="s">
        <v>503</v>
      </c>
      <c r="B52" s="4"/>
      <c r="C52" s="22">
        <f>MIN('附表A 数值设定'!$C$9,1+INT(C48/'附表A 数值设定'!$C$12))</f>
        <v>50</v>
      </c>
      <c r="D52" s="4" t="s">
        <v>375</v>
      </c>
      <c r="E52" s="4" t="s">
        <v>504</v>
      </c>
    </row>
    <row r="53" ht="34" customHeight="1" spans="1:5">
      <c r="A53" s="4" t="s">
        <v>505</v>
      </c>
      <c r="B53" s="4"/>
      <c r="C53" s="22">
        <f>C48-C42</f>
        <v>18200</v>
      </c>
      <c r="D53" s="4" t="s">
        <v>386</v>
      </c>
      <c r="E53" s="4" t="s">
        <v>506</v>
      </c>
    </row>
    <row r="54" ht="34" customHeight="1" spans="1:5">
      <c r="A54" s="4" t="s">
        <v>507</v>
      </c>
      <c r="B54" s="4"/>
      <c r="C54" s="23">
        <f>C41*'附表A 数值设定'!$C$23*'附表A 数值设定'!$C$16/C48</f>
        <v>0.714285714285714</v>
      </c>
      <c r="D54" s="4" t="s">
        <v>508</v>
      </c>
      <c r="E54" s="4" t="s">
        <v>509</v>
      </c>
    </row>
    <row r="55" ht="34" customHeight="1" spans="1:5">
      <c r="A55" s="4" t="s">
        <v>510</v>
      </c>
      <c r="B55" s="4"/>
      <c r="C55" s="22">
        <f>'附表A 数值设定'!$C$32-'附表A 数值设定'!$C$31</f>
        <v>60</v>
      </c>
      <c r="D55" s="4" t="s">
        <v>453</v>
      </c>
      <c r="E55" s="4" t="s">
        <v>511</v>
      </c>
    </row>
    <row r="56" ht="34" customHeight="1" spans="1:5">
      <c r="A56" s="4" t="s">
        <v>512</v>
      </c>
      <c r="B56" s="4"/>
      <c r="C56" s="22">
        <f>MIN(C41,INT('附表A 数值设定'!$C$27*'附表A 数值设定'!$C$28*'附表A 数值设定'!$C$29/'附表A 数值设定'!$C$18))</f>
        <v>6</v>
      </c>
      <c r="D56" s="4" t="s">
        <v>513</v>
      </c>
      <c r="E56" s="4" t="s">
        <v>514</v>
      </c>
    </row>
    <row r="57" ht="34" customHeight="1" spans="1:5">
      <c r="A57" s="4" t="s">
        <v>515</v>
      </c>
      <c r="B57" s="4"/>
      <c r="C57" s="22">
        <f>C56*'附表A 数值设定'!$C$17</f>
        <v>30</v>
      </c>
      <c r="D57" s="4" t="s">
        <v>516</v>
      </c>
      <c r="E57" s="4" t="s">
        <v>517</v>
      </c>
    </row>
    <row r="58" ht="30" customHeight="1" spans="1:5">
      <c r="A58" s="4"/>
      <c r="B58" s="4"/>
      <c r="C58" s="4"/>
      <c r="D58" s="4"/>
      <c r="E58" s="4"/>
    </row>
    <row r="59" ht="30" customHeight="1" spans="1:5">
      <c r="A59" s="4"/>
      <c r="B59" s="4"/>
      <c r="C59" s="4"/>
      <c r="D59" s="4"/>
      <c r="E59" s="4"/>
    </row>
    <row r="60" ht="30" customHeight="1" spans="1:5">
      <c r="A60" s="7" t="s">
        <v>518</v>
      </c>
      <c r="B60" s="7" t="s">
        <v>518</v>
      </c>
      <c r="C60" s="7" t="s">
        <v>518</v>
      </c>
      <c r="D60" s="7" t="s">
        <v>518</v>
      </c>
      <c r="E60" s="7" t="s">
        <v>518</v>
      </c>
    </row>
    <row r="61" ht="30" customHeight="1" spans="1:5">
      <c r="A61" s="4"/>
      <c r="B61" s="4"/>
      <c r="C61" s="4"/>
      <c r="D61" s="4"/>
      <c r="E61" s="4"/>
    </row>
    <row r="62" ht="30" customHeight="1" spans="1:5">
      <c r="A62" s="8" t="s">
        <v>519</v>
      </c>
      <c r="B62" s="8" t="s">
        <v>520</v>
      </c>
      <c r="C62" s="8" t="s">
        <v>386</v>
      </c>
      <c r="D62" s="8" t="s">
        <v>521</v>
      </c>
      <c r="E62" s="8" t="s">
        <v>522</v>
      </c>
    </row>
    <row r="63" ht="45" customHeight="1" spans="1:5">
      <c r="A63" s="4" t="s">
        <v>523</v>
      </c>
      <c r="B63" s="20">
        <f>C41</f>
        <v>8</v>
      </c>
      <c r="C63" s="20">
        <f>C48</f>
        <v>67200</v>
      </c>
      <c r="D63" s="20">
        <f>MIN('附表A 数值设定'!$C$9,1+INT(C63/'附表A 数值设定'!$C$12))</f>
        <v>50</v>
      </c>
      <c r="E63" s="4" t="s">
        <v>524</v>
      </c>
    </row>
    <row r="64" ht="45" customHeight="1" spans="1:5">
      <c r="A64" s="4" t="s">
        <v>525</v>
      </c>
      <c r="B64" s="20">
        <f>C41</f>
        <v>8</v>
      </c>
      <c r="C64" s="20">
        <f>C49</f>
        <v>60800</v>
      </c>
      <c r="D64" s="20">
        <f>MIN('附表A 数值设定'!$C$9,1+INT(C64/'附表A 数值设定'!$C$12))</f>
        <v>50</v>
      </c>
      <c r="E64" s="4" t="s">
        <v>526</v>
      </c>
    </row>
    <row r="65" ht="45" customHeight="1" spans="1:5">
      <c r="A65" s="4" t="s">
        <v>527</v>
      </c>
      <c r="B65" s="20">
        <f>'附表A 数值设定'!$C$27</f>
        <v>4</v>
      </c>
      <c r="C65" s="20">
        <f>C50</f>
        <v>45600</v>
      </c>
      <c r="D65" s="20">
        <f>MIN('附表A 数值设定'!$C$9,1+INT(C65/'附表A 数值设定'!$C$12))</f>
        <v>46</v>
      </c>
      <c r="E65" s="4" t="s">
        <v>528</v>
      </c>
    </row>
    <row r="66" ht="45" customHeight="1" spans="1:5">
      <c r="A66" s="4" t="s">
        <v>529</v>
      </c>
      <c r="B66" s="20">
        <f>C41</f>
        <v>8</v>
      </c>
      <c r="C66" s="20">
        <f>C51</f>
        <v>104000</v>
      </c>
      <c r="D66" s="20">
        <f>MIN('附表A 数值设定'!$C$9,1+INT(C66/'附表A 数值设定'!$C$12))</f>
        <v>50</v>
      </c>
      <c r="E66" s="4" t="s">
        <v>530</v>
      </c>
    </row>
    <row r="67" ht="30" customHeight="1" spans="1:5">
      <c r="A67" s="4"/>
      <c r="B67" s="4"/>
      <c r="C67" s="4"/>
      <c r="D67" s="4"/>
      <c r="E67" s="4"/>
    </row>
    <row r="68" ht="30" customHeight="1" spans="1:5">
      <c r="A68" s="4"/>
      <c r="B68" s="4"/>
      <c r="C68" s="4"/>
      <c r="D68" s="4"/>
      <c r="E68" s="4"/>
    </row>
    <row r="69" ht="30" customHeight="1" spans="1:5">
      <c r="A69" s="4"/>
      <c r="B69" s="4"/>
      <c r="C69" s="4"/>
      <c r="D69" s="4"/>
      <c r="E69" s="4"/>
    </row>
    <row r="70" ht="30" customHeight="1" spans="1:5">
      <c r="A70" s="7" t="s">
        <v>531</v>
      </c>
      <c r="B70" s="7" t="s">
        <v>531</v>
      </c>
      <c r="C70" s="7" t="s">
        <v>531</v>
      </c>
      <c r="D70" s="7" t="s">
        <v>531</v>
      </c>
      <c r="E70" s="7" t="s">
        <v>531</v>
      </c>
    </row>
    <row r="71" ht="30" customHeight="1" spans="1:5">
      <c r="A71" s="4"/>
      <c r="B71" s="4"/>
      <c r="C71" s="4"/>
      <c r="D71" s="4"/>
      <c r="E71" s="4"/>
    </row>
    <row r="72" ht="30" customHeight="1" spans="1:5">
      <c r="A72" s="8" t="s">
        <v>532</v>
      </c>
      <c r="B72" s="8"/>
      <c r="C72" s="8" t="s">
        <v>533</v>
      </c>
      <c r="D72" s="8" t="s">
        <v>367</v>
      </c>
      <c r="E72" s="8" t="s">
        <v>522</v>
      </c>
    </row>
    <row r="73" ht="38" customHeight="1" spans="1:5">
      <c r="A73" s="4" t="s">
        <v>534</v>
      </c>
      <c r="B73" s="4"/>
      <c r="C73" s="20">
        <f>'附表A 数值设定'!$C$24*'附表A 数值设定'!$C$25*'附表A 数值设定'!$C$37</f>
        <v>40</v>
      </c>
      <c r="D73" s="4" t="s">
        <v>535</v>
      </c>
      <c r="E73" s="4" t="s">
        <v>536</v>
      </c>
    </row>
    <row r="74" ht="38" customHeight="1" spans="1:5">
      <c r="A74" s="4" t="s">
        <v>537</v>
      </c>
      <c r="B74" s="4"/>
      <c r="C74" s="20">
        <f>'附表A 数值设定'!$C$24*'附表A 数值设定'!$C$25*'附表A 数值设定'!$C$38</f>
        <v>60</v>
      </c>
      <c r="D74" s="4" t="s">
        <v>535</v>
      </c>
      <c r="E74" s="4" t="s">
        <v>538</v>
      </c>
    </row>
    <row r="75" ht="38" customHeight="1" spans="1:5">
      <c r="A75" s="4" t="s">
        <v>539</v>
      </c>
      <c r="B75" s="4"/>
      <c r="C75" s="20">
        <f>'附表A 数值设定'!$C$21*'附表A 数值设定'!$C$22*'附表A 数值设定'!$C$37</f>
        <v>60</v>
      </c>
      <c r="D75" s="4" t="s">
        <v>535</v>
      </c>
      <c r="E75" s="4" t="s">
        <v>540</v>
      </c>
    </row>
    <row r="76" ht="38" customHeight="1" spans="1:5">
      <c r="A76" s="4" t="s">
        <v>541</v>
      </c>
      <c r="B76" s="4"/>
      <c r="C76" s="20">
        <f>'附表A 数值设定'!$C$21*'附表A 数值设定'!$C$22*'附表A 数值设定'!$C$38</f>
        <v>90</v>
      </c>
      <c r="D76" s="4" t="s">
        <v>535</v>
      </c>
      <c r="E76" s="4" t="s">
        <v>538</v>
      </c>
    </row>
    <row r="77" ht="38" customHeight="1" spans="1:5">
      <c r="A77" s="4" t="s">
        <v>542</v>
      </c>
      <c r="B77" s="4"/>
      <c r="C77" s="20">
        <f>C49-C42</f>
        <v>11800</v>
      </c>
      <c r="D77" s="4" t="s">
        <v>386</v>
      </c>
      <c r="E77" s="4" t="s">
        <v>543</v>
      </c>
    </row>
    <row r="78" ht="38" customHeight="1" spans="1:5">
      <c r="A78" s="4" t="s">
        <v>544</v>
      </c>
      <c r="B78" s="4"/>
      <c r="C78" s="20">
        <f>C49-'附表A 数值设定'!$C$24*C45-'附表A 数值设定'!$C$26*'附表A 数值设定'!$C$16</f>
        <v>53200</v>
      </c>
      <c r="D78" s="4" t="s">
        <v>386</v>
      </c>
      <c r="E78" s="4" t="s">
        <v>545</v>
      </c>
    </row>
    <row r="79" ht="38" customHeight="1" spans="1:5">
      <c r="A79" s="4" t="s">
        <v>546</v>
      </c>
      <c r="B79" s="4"/>
      <c r="C79" s="20">
        <f>'附表A 数值设定'!$C$27*'附表A 数值设定'!$C$24*C46+MIN(C41,INT('附表A 数值设定'!$C$27*'附表A 数值设定'!$C$24*'附表A 数值设定'!$C$29/'附表A 数值设定'!$C$18))*'附表A 数值设定'!$C$17*'附表A 数值设定'!$C$16</f>
        <v>30400</v>
      </c>
      <c r="D79" s="4" t="s">
        <v>386</v>
      </c>
      <c r="E79" s="4" t="s">
        <v>547</v>
      </c>
    </row>
    <row r="80" ht="30" customHeight="1" spans="1:5">
      <c r="A80" s="4"/>
      <c r="B80" s="4"/>
      <c r="C80" s="4"/>
      <c r="D80" s="4"/>
      <c r="E80" s="4"/>
    </row>
    <row r="81" ht="30" customHeight="1" spans="1:5">
      <c r="A81" s="24" t="s">
        <v>548</v>
      </c>
      <c r="B81" s="24" t="s">
        <v>548</v>
      </c>
      <c r="C81" s="24" t="s">
        <v>548</v>
      </c>
      <c r="D81" s="24" t="s">
        <v>548</v>
      </c>
      <c r="E81" s="24" t="s">
        <v>548</v>
      </c>
    </row>
    <row r="82" ht="30" customHeight="1" spans="1:5">
      <c r="A82" s="24" t="s">
        <v>548</v>
      </c>
      <c r="B82" s="24" t="s">
        <v>548</v>
      </c>
      <c r="C82" s="24" t="s">
        <v>548</v>
      </c>
      <c r="D82" s="24" t="s">
        <v>548</v>
      </c>
      <c r="E82" s="24" t="s">
        <v>548</v>
      </c>
    </row>
    <row r="83" ht="30" customHeight="1" spans="1:5">
      <c r="A83" s="24" t="s">
        <v>548</v>
      </c>
      <c r="B83" s="24" t="s">
        <v>548</v>
      </c>
      <c r="C83" s="24" t="s">
        <v>548</v>
      </c>
      <c r="D83" s="24" t="s">
        <v>548</v>
      </c>
      <c r="E83" s="24" t="s">
        <v>548</v>
      </c>
    </row>
    <row r="84" ht="30" customHeight="1" spans="1:5">
      <c r="A84" s="4"/>
      <c r="B84" s="4"/>
      <c r="C84" s="4"/>
      <c r="D84" s="4"/>
      <c r="E84" s="4"/>
    </row>
    <row r="85" ht="30" customHeight="1" spans="1:5">
      <c r="A85" s="4"/>
      <c r="B85" s="4"/>
      <c r="C85" s="4"/>
      <c r="D85" s="4"/>
      <c r="E85" s="4"/>
    </row>
    <row r="86" ht="30" customHeight="1" spans="1:5">
      <c r="A86" s="4"/>
      <c r="B86" s="4"/>
      <c r="C86" s="4"/>
      <c r="D86" s="4"/>
      <c r="E86" s="4"/>
    </row>
    <row r="87" ht="36" customHeight="1" spans="1:5">
      <c r="A87" s="7" t="s">
        <v>549</v>
      </c>
      <c r="B87" s="7" t="s">
        <v>549</v>
      </c>
      <c r="C87" s="7" t="s">
        <v>549</v>
      </c>
      <c r="D87" s="7" t="s">
        <v>549</v>
      </c>
      <c r="E87" s="7" t="s">
        <v>549</v>
      </c>
    </row>
    <row r="88" ht="36" customHeight="1" spans="1:5">
      <c r="A88" s="2" t="s">
        <v>550</v>
      </c>
      <c r="B88" s="2" t="s">
        <v>550</v>
      </c>
      <c r="C88" s="2" t="s">
        <v>550</v>
      </c>
      <c r="D88" s="2" t="s">
        <v>550</v>
      </c>
      <c r="E88" s="2" t="s">
        <v>550</v>
      </c>
    </row>
    <row r="89" ht="36" customHeight="1" spans="1:5">
      <c r="A89" s="4"/>
      <c r="B89" s="4"/>
      <c r="C89" s="4"/>
      <c r="D89" s="4"/>
      <c r="E89" s="4"/>
    </row>
    <row r="90" ht="36" customHeight="1" spans="1:5">
      <c r="A90" s="8" t="s">
        <v>532</v>
      </c>
      <c r="B90" s="8" t="s">
        <v>551</v>
      </c>
      <c r="C90" s="8" t="s">
        <v>552</v>
      </c>
      <c r="D90" s="8" t="s">
        <v>553</v>
      </c>
      <c r="E90" s="8" t="s">
        <v>554</v>
      </c>
    </row>
    <row r="91" ht="36" customHeight="1" spans="1:5">
      <c r="A91" s="4" t="s">
        <v>523</v>
      </c>
      <c r="B91" s="20">
        <f>C48</f>
        <v>67200</v>
      </c>
      <c r="C91" s="20">
        <f>INT(MAX(0,B91-C42)/'附表A 数值设定'!$C$19)</f>
        <v>18</v>
      </c>
      <c r="D91" s="20">
        <f>C91*'附表A 数值设定'!$C$20</f>
        <v>900</v>
      </c>
      <c r="E91" s="20">
        <f>MOD(MAX(0,B91-C42),'附表A 数值设定'!$C$19)</f>
        <v>200</v>
      </c>
    </row>
    <row r="92" ht="36" customHeight="1" spans="1:5">
      <c r="A92" s="4" t="s">
        <v>525</v>
      </c>
      <c r="B92" s="20">
        <f>C49</f>
        <v>60800</v>
      </c>
      <c r="C92" s="20">
        <f>INT(MAX(0,B92-C42)/'附表A 数值设定'!$C$19)</f>
        <v>11</v>
      </c>
      <c r="D92" s="20">
        <f>C92*'附表A 数值设定'!$C$20</f>
        <v>550</v>
      </c>
      <c r="E92" s="20">
        <f>MOD(MAX(0,B92-C42),'附表A 数值设定'!$C$19)</f>
        <v>800</v>
      </c>
    </row>
    <row r="93" ht="36" customHeight="1" spans="1:5">
      <c r="A93" s="4" t="s">
        <v>527</v>
      </c>
      <c r="B93" s="20">
        <f>C50</f>
        <v>45600</v>
      </c>
      <c r="C93" s="20">
        <f>INT(MAX(0,B93-C42)/'附表A 数值设定'!$C$19)</f>
        <v>0</v>
      </c>
      <c r="D93" s="20">
        <f>C93*'附表A 数值设定'!$C$20</f>
        <v>0</v>
      </c>
      <c r="E93" s="20">
        <f>MOD(MAX(0,B93-C42),'附表A 数值设定'!$C$19)</f>
        <v>0</v>
      </c>
    </row>
    <row r="94" ht="36" customHeight="1" spans="1:5">
      <c r="A94" s="4" t="s">
        <v>529</v>
      </c>
      <c r="B94" s="20">
        <f>C51</f>
        <v>104000</v>
      </c>
      <c r="C94" s="20">
        <f>INT(MAX(0,B94-C42)/'附表A 数值设定'!$C$19)</f>
        <v>55</v>
      </c>
      <c r="D94" s="20">
        <f>C94*'附表A 数值设定'!$C$20</f>
        <v>2750</v>
      </c>
      <c r="E94" s="20">
        <f>MOD(MAX(0,B94-C42),'附表A 数值设定'!$C$19)</f>
        <v>0</v>
      </c>
    </row>
    <row r="95" ht="30" customHeight="1" spans="1:5">
      <c r="A95" s="4"/>
      <c r="B95" s="4"/>
      <c r="C95" s="4"/>
      <c r="D95" s="4"/>
      <c r="E95" s="4"/>
    </row>
    <row r="96" ht="30" customHeight="1" spans="1:5">
      <c r="A96" s="4"/>
      <c r="B96" s="4"/>
      <c r="C96" s="4"/>
      <c r="D96" s="4"/>
      <c r="E96" s="4"/>
    </row>
    <row r="97" ht="30" customHeight="1" spans="1:5">
      <c r="A97" s="4"/>
      <c r="B97" s="4"/>
      <c r="C97" s="4"/>
      <c r="D97" s="4"/>
      <c r="E97" s="4"/>
    </row>
    <row r="98" ht="30" customHeight="1" spans="1:5">
      <c r="A98" s="4"/>
      <c r="B98" s="4"/>
      <c r="C98" s="4"/>
      <c r="D98" s="4"/>
      <c r="E98" s="4"/>
    </row>
    <row r="99" ht="30" customHeight="1" spans="1:5">
      <c r="A99" s="4"/>
      <c r="B99" s="4"/>
      <c r="C99" s="4"/>
      <c r="D99" s="4"/>
      <c r="E99" s="4"/>
    </row>
    <row r="100" ht="30" customHeight="1" spans="1:5">
      <c r="A100" s="4"/>
      <c r="B100" s="4"/>
      <c r="C100" s="4"/>
      <c r="D100" s="4"/>
      <c r="E100" s="4"/>
    </row>
    <row r="101" ht="30" customHeight="1" spans="1:5">
      <c r="A101" s="4"/>
      <c r="B101" s="4"/>
      <c r="C101" s="4"/>
      <c r="D101" s="4"/>
      <c r="E101" s="4"/>
    </row>
    <row r="102" ht="30" customHeight="1" spans="1:5">
      <c r="A102" s="4"/>
      <c r="B102" s="4"/>
      <c r="C102" s="4"/>
      <c r="D102" s="4"/>
      <c r="E102" s="4"/>
    </row>
    <row r="103" ht="30" customHeight="1" spans="1:5">
      <c r="A103" s="4"/>
      <c r="B103" s="4"/>
      <c r="C103" s="4"/>
      <c r="D103" s="4"/>
      <c r="E103" s="4"/>
    </row>
    <row r="104" ht="30" customHeight="1" spans="1:5">
      <c r="A104" s="4"/>
      <c r="B104" s="4"/>
      <c r="C104" s="4"/>
      <c r="D104" s="4"/>
      <c r="E104" s="4"/>
    </row>
    <row r="105" ht="30" customHeight="1" spans="1:5">
      <c r="A105" s="4"/>
      <c r="B105" s="4"/>
      <c r="C105" s="4"/>
      <c r="D105" s="4"/>
      <c r="E105" s="4"/>
    </row>
  </sheetData>
  <mergeCells count="33">
    <mergeCell ref="A1:E1"/>
    <mergeCell ref="A2:E2"/>
    <mergeCell ref="A40:E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60:E60"/>
    <mergeCell ref="A70:E70"/>
    <mergeCell ref="A72:B72"/>
    <mergeCell ref="A73:B73"/>
    <mergeCell ref="A74:B74"/>
    <mergeCell ref="A75:B75"/>
    <mergeCell ref="A76:B76"/>
    <mergeCell ref="A77:B77"/>
    <mergeCell ref="A78:B78"/>
    <mergeCell ref="A79:B79"/>
    <mergeCell ref="A87:E87"/>
    <mergeCell ref="A88:E88"/>
    <mergeCell ref="A81:E83"/>
  </mergeCells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89238"/>
  </sheetPr>
  <dimension ref="A1:G72"/>
  <sheetViews>
    <sheetView showGridLines="0" workbookViewId="0">
      <selection activeCell="A1" sqref="A1:G1"/>
    </sheetView>
  </sheetViews>
  <sheetFormatPr defaultColWidth="9" defaultRowHeight="14.25" outlineLevelCol="6"/>
  <cols>
    <col min="1" max="1" width="10" customWidth="1"/>
    <col min="2" max="2" width="21.8833333333333" customWidth="1"/>
    <col min="3" max="3" width="24.3833333333333" customWidth="1"/>
    <col min="4" max="5" width="17.5" customWidth="1"/>
    <col min="6" max="6" width="18.75" customWidth="1"/>
    <col min="7" max="7" width="35.6333333333333" customWidth="1"/>
  </cols>
  <sheetData>
    <row r="1" ht="30" customHeight="1" spans="1:7">
      <c r="A1" s="1" t="s">
        <v>555</v>
      </c>
      <c r="B1" s="1" t="s">
        <v>555</v>
      </c>
      <c r="C1" s="1" t="s">
        <v>555</v>
      </c>
      <c r="D1" s="1" t="s">
        <v>555</v>
      </c>
      <c r="E1" s="1" t="s">
        <v>555</v>
      </c>
      <c r="F1" s="1" t="s">
        <v>555</v>
      </c>
      <c r="G1" s="1" t="s">
        <v>555</v>
      </c>
    </row>
    <row r="2" ht="23" customHeight="1" spans="1:7">
      <c r="A2" s="2" t="s">
        <v>556</v>
      </c>
      <c r="B2" s="2" t="s">
        <v>556</v>
      </c>
      <c r="C2" s="2" t="s">
        <v>556</v>
      </c>
      <c r="D2" s="2" t="s">
        <v>556</v>
      </c>
      <c r="E2" s="2" t="s">
        <v>556</v>
      </c>
      <c r="F2" s="2" t="s">
        <v>556</v>
      </c>
      <c r="G2" s="2" t="s">
        <v>556</v>
      </c>
    </row>
    <row r="3" ht="1" customHeight="1" spans="1:7">
      <c r="A3" s="3"/>
      <c r="B3" s="3"/>
      <c r="C3" s="3"/>
      <c r="D3" s="3"/>
      <c r="E3" s="3"/>
      <c r="F3" s="3"/>
      <c r="G3" s="3"/>
    </row>
    <row r="4" ht="1" customHeight="1" spans="1:7">
      <c r="A4" s="4"/>
      <c r="B4" s="4"/>
      <c r="C4" s="4"/>
      <c r="D4" s="4"/>
      <c r="E4" s="4"/>
      <c r="F4" s="4"/>
      <c r="G4" s="4"/>
    </row>
    <row r="5" ht="1" customHeight="1" spans="1:7">
      <c r="A5" s="4"/>
      <c r="B5" s="4"/>
      <c r="C5" s="4"/>
      <c r="D5" s="4"/>
      <c r="E5" s="4"/>
      <c r="F5" s="4"/>
      <c r="G5" s="4"/>
    </row>
    <row r="6" ht="1" customHeight="1" spans="1:7">
      <c r="A6" s="4"/>
      <c r="B6" s="4"/>
      <c r="C6" s="4"/>
      <c r="D6" s="4"/>
      <c r="E6" s="4"/>
      <c r="F6" s="4"/>
      <c r="G6" s="4"/>
    </row>
    <row r="7" ht="36" customHeight="1" spans="1:7">
      <c r="A7" s="5" t="s">
        <v>557</v>
      </c>
      <c r="B7" s="5" t="s">
        <v>558</v>
      </c>
      <c r="C7" s="5" t="s">
        <v>559</v>
      </c>
      <c r="D7" s="5" t="s">
        <v>560</v>
      </c>
      <c r="E7" s="5" t="s">
        <v>561</v>
      </c>
      <c r="F7" s="5" t="s">
        <v>562</v>
      </c>
      <c r="G7" s="5" t="s">
        <v>368</v>
      </c>
    </row>
    <row r="8" ht="30" customHeight="1" spans="1:7">
      <c r="A8" s="4">
        <v>1</v>
      </c>
      <c r="B8" s="20">
        <f>IF(A8&gt;='附表A 数值设定'!$C$9,'附表A 数值设定'!$C$19,'附表A 数值设定'!$C$12)</f>
        <v>1000</v>
      </c>
      <c r="C8" s="20">
        <f>0</f>
        <v>0</v>
      </c>
      <c r="D8" s="4" t="s">
        <v>563</v>
      </c>
      <c r="E8" s="4" t="s">
        <v>564</v>
      </c>
      <c r="F8" s="4" t="s">
        <v>565</v>
      </c>
      <c r="G8" s="4" t="s">
        <v>566</v>
      </c>
    </row>
    <row r="9" ht="30" customHeight="1" spans="1:7">
      <c r="A9" s="4">
        <v>2</v>
      </c>
      <c r="B9" s="20">
        <f>IF(A9&gt;='附表A 数值设定'!$C$9,'附表A 数值设定'!$C$19,'附表A 数值设定'!$C$12)</f>
        <v>1000</v>
      </c>
      <c r="C9" s="20">
        <f t="shared" ref="C9:C57" si="0">C8+B8</f>
        <v>1000</v>
      </c>
      <c r="D9" s="4" t="s">
        <v>567</v>
      </c>
      <c r="E9" s="4" t="s">
        <v>568</v>
      </c>
      <c r="F9" s="4" t="s">
        <v>565</v>
      </c>
      <c r="G9" s="4" t="s">
        <v>569</v>
      </c>
    </row>
    <row r="10" ht="30" customHeight="1" spans="1:7">
      <c r="A10" s="4">
        <v>3</v>
      </c>
      <c r="B10" s="20">
        <f>IF(A10&gt;='附表A 数值设定'!$C$9,'附表A 数值设定'!$C$19,'附表A 数值设定'!$C$12)</f>
        <v>1000</v>
      </c>
      <c r="C10" s="20">
        <f t="shared" si="0"/>
        <v>2000</v>
      </c>
      <c r="D10" s="4" t="s">
        <v>570</v>
      </c>
      <c r="E10" s="4" t="s">
        <v>571</v>
      </c>
      <c r="F10" s="4" t="s">
        <v>565</v>
      </c>
      <c r="G10" s="4" t="s">
        <v>569</v>
      </c>
    </row>
    <row r="11" ht="30" customHeight="1" spans="1:7">
      <c r="A11" s="4">
        <v>4</v>
      </c>
      <c r="B11" s="20">
        <f>IF(A11&gt;='附表A 数值设定'!$C$9,'附表A 数值设定'!$C$19,'附表A 数值设定'!$C$12)</f>
        <v>1000</v>
      </c>
      <c r="C11" s="20">
        <f t="shared" si="0"/>
        <v>3000</v>
      </c>
      <c r="D11" s="4" t="s">
        <v>572</v>
      </c>
      <c r="E11" s="4" t="s">
        <v>573</v>
      </c>
      <c r="F11" s="4" t="s">
        <v>565</v>
      </c>
      <c r="G11" s="4" t="s">
        <v>569</v>
      </c>
    </row>
    <row r="12" ht="30" customHeight="1" spans="1:7">
      <c r="A12" s="4">
        <v>5</v>
      </c>
      <c r="B12" s="20">
        <f>IF(A12&gt;='附表A 数值设定'!$C$9,'附表A 数值设定'!$C$19,'附表A 数值设定'!$C$12)</f>
        <v>1000</v>
      </c>
      <c r="C12" s="20">
        <f t="shared" si="0"/>
        <v>4000</v>
      </c>
      <c r="D12" s="4" t="s">
        <v>574</v>
      </c>
      <c r="E12" s="4" t="s">
        <v>575</v>
      </c>
      <c r="F12" s="4" t="s">
        <v>576</v>
      </c>
      <c r="G12" s="4" t="s">
        <v>569</v>
      </c>
    </row>
    <row r="13" ht="30" customHeight="1" spans="1:7">
      <c r="A13" s="4">
        <v>6</v>
      </c>
      <c r="B13" s="20">
        <f>IF(A13&gt;='附表A 数值设定'!$C$9,'附表A 数值设定'!$C$19,'附表A 数值设定'!$C$12)</f>
        <v>1000</v>
      </c>
      <c r="C13" s="20">
        <f t="shared" si="0"/>
        <v>5000</v>
      </c>
      <c r="D13" s="4" t="s">
        <v>577</v>
      </c>
      <c r="E13" s="4" t="s">
        <v>578</v>
      </c>
      <c r="F13" s="4" t="s">
        <v>565</v>
      </c>
      <c r="G13" s="4" t="s">
        <v>569</v>
      </c>
    </row>
    <row r="14" ht="30" customHeight="1" spans="1:7">
      <c r="A14" s="4">
        <v>7</v>
      </c>
      <c r="B14" s="20">
        <f>IF(A14&gt;='附表A 数值设定'!$C$9,'附表A 数值设定'!$C$19,'附表A 数值设定'!$C$12)</f>
        <v>1000</v>
      </c>
      <c r="C14" s="20">
        <f t="shared" si="0"/>
        <v>6000</v>
      </c>
      <c r="D14" s="4" t="s">
        <v>579</v>
      </c>
      <c r="E14" s="4" t="s">
        <v>580</v>
      </c>
      <c r="F14" s="4" t="s">
        <v>565</v>
      </c>
      <c r="G14" s="4" t="s">
        <v>569</v>
      </c>
    </row>
    <row r="15" ht="30" customHeight="1" spans="1:7">
      <c r="A15" s="4">
        <v>8</v>
      </c>
      <c r="B15" s="20">
        <f>IF(A15&gt;='附表A 数值设定'!$C$9,'附表A 数值设定'!$C$19,'附表A 数值设定'!$C$12)</f>
        <v>1000</v>
      </c>
      <c r="C15" s="20">
        <f t="shared" si="0"/>
        <v>7000</v>
      </c>
      <c r="D15" s="4" t="s">
        <v>581</v>
      </c>
      <c r="E15" s="4" t="s">
        <v>582</v>
      </c>
      <c r="F15" s="4" t="s">
        <v>565</v>
      </c>
      <c r="G15" s="4" t="s">
        <v>569</v>
      </c>
    </row>
    <row r="16" ht="30" customHeight="1" spans="1:7">
      <c r="A16" s="4">
        <v>9</v>
      </c>
      <c r="B16" s="20">
        <f>IF(A16&gt;='附表A 数值设定'!$C$9,'附表A 数值设定'!$C$19,'附表A 数值设定'!$C$12)</f>
        <v>1000</v>
      </c>
      <c r="C16" s="20">
        <f t="shared" si="0"/>
        <v>8000</v>
      </c>
      <c r="D16" s="4" t="s">
        <v>583</v>
      </c>
      <c r="E16" s="4" t="s">
        <v>584</v>
      </c>
      <c r="F16" s="4" t="s">
        <v>565</v>
      </c>
      <c r="G16" s="4" t="s">
        <v>569</v>
      </c>
    </row>
    <row r="17" ht="30" customHeight="1" spans="1:7">
      <c r="A17" s="4">
        <v>10</v>
      </c>
      <c r="B17" s="20">
        <f>IF(A17&gt;='附表A 数值设定'!$C$9,'附表A 数值设定'!$C$19,'附表A 数值设定'!$C$12)</f>
        <v>1000</v>
      </c>
      <c r="C17" s="20">
        <f t="shared" si="0"/>
        <v>9000</v>
      </c>
      <c r="D17" s="4" t="s">
        <v>585</v>
      </c>
      <c r="E17" s="4" t="s">
        <v>586</v>
      </c>
      <c r="F17" s="4" t="s">
        <v>576</v>
      </c>
      <c r="G17" s="4" t="s">
        <v>569</v>
      </c>
    </row>
    <row r="18" ht="30" customHeight="1" spans="1:7">
      <c r="A18" s="4">
        <v>11</v>
      </c>
      <c r="B18" s="20">
        <f>IF(A18&gt;='附表A 数值设定'!$C$9,'附表A 数值设定'!$C$19,'附表A 数值设定'!$C$12)</f>
        <v>1000</v>
      </c>
      <c r="C18" s="20">
        <f t="shared" si="0"/>
        <v>10000</v>
      </c>
      <c r="D18" s="4" t="s">
        <v>587</v>
      </c>
      <c r="E18" s="4" t="s">
        <v>588</v>
      </c>
      <c r="F18" s="4" t="s">
        <v>565</v>
      </c>
      <c r="G18" s="4" t="s">
        <v>569</v>
      </c>
    </row>
    <row r="19" ht="30" customHeight="1" spans="1:7">
      <c r="A19" s="4">
        <v>12</v>
      </c>
      <c r="B19" s="20">
        <f>IF(A19&gt;='附表A 数值设定'!$C$9,'附表A 数值设定'!$C$19,'附表A 数值设定'!$C$12)</f>
        <v>1000</v>
      </c>
      <c r="C19" s="20">
        <f t="shared" si="0"/>
        <v>11000</v>
      </c>
      <c r="D19" s="4" t="s">
        <v>589</v>
      </c>
      <c r="E19" s="4" t="s">
        <v>590</v>
      </c>
      <c r="F19" s="4" t="s">
        <v>565</v>
      </c>
      <c r="G19" s="4" t="s">
        <v>569</v>
      </c>
    </row>
    <row r="20" ht="30" customHeight="1" spans="1:7">
      <c r="A20" s="4">
        <v>13</v>
      </c>
      <c r="B20" s="20">
        <f>IF(A20&gt;='附表A 数值设定'!$C$9,'附表A 数值设定'!$C$19,'附表A 数值设定'!$C$12)</f>
        <v>1000</v>
      </c>
      <c r="C20" s="20">
        <f t="shared" si="0"/>
        <v>12000</v>
      </c>
      <c r="D20" s="4" t="s">
        <v>591</v>
      </c>
      <c r="E20" s="4" t="s">
        <v>592</v>
      </c>
      <c r="F20" s="4" t="s">
        <v>565</v>
      </c>
      <c r="G20" s="4" t="s">
        <v>569</v>
      </c>
    </row>
    <row r="21" ht="30" customHeight="1" spans="1:7">
      <c r="A21" s="4">
        <v>14</v>
      </c>
      <c r="B21" s="20">
        <f>IF(A21&gt;='附表A 数值设定'!$C$9,'附表A 数值设定'!$C$19,'附表A 数值设定'!$C$12)</f>
        <v>1000</v>
      </c>
      <c r="C21" s="20">
        <f t="shared" si="0"/>
        <v>13000</v>
      </c>
      <c r="D21" s="4" t="s">
        <v>593</v>
      </c>
      <c r="E21" s="4" t="s">
        <v>594</v>
      </c>
      <c r="F21" s="4" t="s">
        <v>565</v>
      </c>
      <c r="G21" s="4" t="s">
        <v>569</v>
      </c>
    </row>
    <row r="22" ht="30" customHeight="1" spans="1:7">
      <c r="A22" s="4">
        <v>15</v>
      </c>
      <c r="B22" s="20">
        <f>IF(A22&gt;='附表A 数值设定'!$C$9,'附表A 数值设定'!$C$19,'附表A 数值设定'!$C$12)</f>
        <v>1000</v>
      </c>
      <c r="C22" s="20">
        <f t="shared" si="0"/>
        <v>14000</v>
      </c>
      <c r="D22" s="4" t="s">
        <v>595</v>
      </c>
      <c r="E22" s="4" t="s">
        <v>596</v>
      </c>
      <c r="F22" s="4" t="s">
        <v>576</v>
      </c>
      <c r="G22" s="4" t="s">
        <v>569</v>
      </c>
    </row>
    <row r="23" ht="30" customHeight="1" spans="1:7">
      <c r="A23" s="4">
        <v>16</v>
      </c>
      <c r="B23" s="20">
        <f>IF(A23&gt;='附表A 数值设定'!$C$9,'附表A 数值设定'!$C$19,'附表A 数值设定'!$C$12)</f>
        <v>1000</v>
      </c>
      <c r="C23" s="20">
        <f t="shared" si="0"/>
        <v>15000</v>
      </c>
      <c r="D23" s="4" t="s">
        <v>597</v>
      </c>
      <c r="E23" s="4" t="s">
        <v>598</v>
      </c>
      <c r="F23" s="4" t="s">
        <v>565</v>
      </c>
      <c r="G23" s="4" t="s">
        <v>569</v>
      </c>
    </row>
    <row r="24" ht="30" customHeight="1" spans="1:7">
      <c r="A24" s="4">
        <v>17</v>
      </c>
      <c r="B24" s="20">
        <f>IF(A24&gt;='附表A 数值设定'!$C$9,'附表A 数值设定'!$C$19,'附表A 数值设定'!$C$12)</f>
        <v>1000</v>
      </c>
      <c r="C24" s="20">
        <f t="shared" si="0"/>
        <v>16000</v>
      </c>
      <c r="D24" s="4" t="s">
        <v>599</v>
      </c>
      <c r="E24" s="4" t="s">
        <v>600</v>
      </c>
      <c r="F24" s="4" t="s">
        <v>565</v>
      </c>
      <c r="G24" s="4" t="s">
        <v>569</v>
      </c>
    </row>
    <row r="25" ht="30" customHeight="1" spans="1:7">
      <c r="A25" s="4">
        <v>18</v>
      </c>
      <c r="B25" s="20">
        <f>IF(A25&gt;='附表A 数值设定'!$C$9,'附表A 数值设定'!$C$19,'附表A 数值设定'!$C$12)</f>
        <v>1000</v>
      </c>
      <c r="C25" s="20">
        <f t="shared" si="0"/>
        <v>17000</v>
      </c>
      <c r="D25" s="4" t="s">
        <v>601</v>
      </c>
      <c r="E25" s="4" t="s">
        <v>602</v>
      </c>
      <c r="F25" s="4" t="s">
        <v>565</v>
      </c>
      <c r="G25" s="4" t="s">
        <v>569</v>
      </c>
    </row>
    <row r="26" ht="30" customHeight="1" spans="1:7">
      <c r="A26" s="4">
        <v>19</v>
      </c>
      <c r="B26" s="20">
        <f>IF(A26&gt;='附表A 数值设定'!$C$9,'附表A 数值设定'!$C$19,'附表A 数值设定'!$C$12)</f>
        <v>1000</v>
      </c>
      <c r="C26" s="20">
        <f t="shared" si="0"/>
        <v>18000</v>
      </c>
      <c r="D26" s="4" t="s">
        <v>603</v>
      </c>
      <c r="E26" s="4" t="s">
        <v>604</v>
      </c>
      <c r="F26" s="4" t="s">
        <v>565</v>
      </c>
      <c r="G26" s="4" t="s">
        <v>569</v>
      </c>
    </row>
    <row r="27" ht="30" customHeight="1" spans="1:7">
      <c r="A27" s="4">
        <v>20</v>
      </c>
      <c r="B27" s="20">
        <f>IF(A27&gt;='附表A 数值设定'!$C$9,'附表A 数值设定'!$C$19,'附表A 数值设定'!$C$12)</f>
        <v>1000</v>
      </c>
      <c r="C27" s="20">
        <f t="shared" si="0"/>
        <v>19000</v>
      </c>
      <c r="D27" s="4" t="s">
        <v>605</v>
      </c>
      <c r="E27" s="4" t="s">
        <v>606</v>
      </c>
      <c r="F27" s="4" t="s">
        <v>576</v>
      </c>
      <c r="G27" s="4" t="s">
        <v>569</v>
      </c>
    </row>
    <row r="28" ht="30" customHeight="1" spans="1:7">
      <c r="A28" s="4">
        <v>21</v>
      </c>
      <c r="B28" s="20">
        <f>IF(A28&gt;='附表A 数值设定'!$C$9,'附表A 数值设定'!$C$19,'附表A 数值设定'!$C$12)</f>
        <v>1000</v>
      </c>
      <c r="C28" s="20">
        <f t="shared" si="0"/>
        <v>20000</v>
      </c>
      <c r="D28" s="4" t="s">
        <v>607</v>
      </c>
      <c r="E28" s="4" t="s">
        <v>608</v>
      </c>
      <c r="F28" s="4" t="s">
        <v>565</v>
      </c>
      <c r="G28" s="4" t="s">
        <v>569</v>
      </c>
    </row>
    <row r="29" ht="30" customHeight="1" spans="1:7">
      <c r="A29" s="4">
        <v>22</v>
      </c>
      <c r="B29" s="20">
        <f>IF(A29&gt;='附表A 数值设定'!$C$9,'附表A 数值设定'!$C$19,'附表A 数值设定'!$C$12)</f>
        <v>1000</v>
      </c>
      <c r="C29" s="20">
        <f t="shared" si="0"/>
        <v>21000</v>
      </c>
      <c r="D29" s="4" t="s">
        <v>609</v>
      </c>
      <c r="E29" s="4" t="s">
        <v>610</v>
      </c>
      <c r="F29" s="4" t="s">
        <v>565</v>
      </c>
      <c r="G29" s="4" t="s">
        <v>569</v>
      </c>
    </row>
    <row r="30" ht="30" customHeight="1" spans="1:7">
      <c r="A30" s="4">
        <v>23</v>
      </c>
      <c r="B30" s="20">
        <f>IF(A30&gt;='附表A 数值设定'!$C$9,'附表A 数值设定'!$C$19,'附表A 数值设定'!$C$12)</f>
        <v>1000</v>
      </c>
      <c r="C30" s="20">
        <f t="shared" si="0"/>
        <v>22000</v>
      </c>
      <c r="D30" s="4" t="s">
        <v>611</v>
      </c>
      <c r="E30" s="4" t="s">
        <v>612</v>
      </c>
      <c r="F30" s="4" t="s">
        <v>565</v>
      </c>
      <c r="G30" s="4" t="s">
        <v>569</v>
      </c>
    </row>
    <row r="31" ht="30" customHeight="1" spans="1:7">
      <c r="A31" s="4">
        <v>24</v>
      </c>
      <c r="B31" s="20">
        <f>IF(A31&gt;='附表A 数值设定'!$C$9,'附表A 数值设定'!$C$19,'附表A 数值设定'!$C$12)</f>
        <v>1000</v>
      </c>
      <c r="C31" s="20">
        <f t="shared" si="0"/>
        <v>23000</v>
      </c>
      <c r="D31" s="4" t="s">
        <v>613</v>
      </c>
      <c r="E31" s="4" t="s">
        <v>614</v>
      </c>
      <c r="F31" s="4" t="s">
        <v>565</v>
      </c>
      <c r="G31" s="4" t="s">
        <v>569</v>
      </c>
    </row>
    <row r="32" ht="30" customHeight="1" spans="1:7">
      <c r="A32" s="4">
        <v>25</v>
      </c>
      <c r="B32" s="20">
        <f>IF(A32&gt;='附表A 数值设定'!$C$9,'附表A 数值设定'!$C$19,'附表A 数值设定'!$C$12)</f>
        <v>1000</v>
      </c>
      <c r="C32" s="20">
        <f t="shared" si="0"/>
        <v>24000</v>
      </c>
      <c r="D32" s="4" t="s">
        <v>615</v>
      </c>
      <c r="E32" s="4" t="s">
        <v>616</v>
      </c>
      <c r="F32" s="4" t="s">
        <v>576</v>
      </c>
      <c r="G32" s="4" t="s">
        <v>569</v>
      </c>
    </row>
    <row r="33" ht="30" customHeight="1" spans="1:7">
      <c r="A33" s="4">
        <v>26</v>
      </c>
      <c r="B33" s="20">
        <f>IF(A33&gt;='附表A 数值设定'!$C$9,'附表A 数值设定'!$C$19,'附表A 数值设定'!$C$12)</f>
        <v>1000</v>
      </c>
      <c r="C33" s="20">
        <f t="shared" si="0"/>
        <v>25000</v>
      </c>
      <c r="D33" s="4" t="s">
        <v>617</v>
      </c>
      <c r="E33" s="4" t="s">
        <v>618</v>
      </c>
      <c r="F33" s="4" t="s">
        <v>565</v>
      </c>
      <c r="G33" s="4" t="s">
        <v>569</v>
      </c>
    </row>
    <row r="34" ht="30" customHeight="1" spans="1:7">
      <c r="A34" s="4">
        <v>27</v>
      </c>
      <c r="B34" s="20">
        <f>IF(A34&gt;='附表A 数值设定'!$C$9,'附表A 数值设定'!$C$19,'附表A 数值设定'!$C$12)</f>
        <v>1000</v>
      </c>
      <c r="C34" s="20">
        <f t="shared" si="0"/>
        <v>26000</v>
      </c>
      <c r="D34" s="4" t="s">
        <v>619</v>
      </c>
      <c r="E34" s="4" t="s">
        <v>620</v>
      </c>
      <c r="F34" s="4" t="s">
        <v>565</v>
      </c>
      <c r="G34" s="4" t="s">
        <v>569</v>
      </c>
    </row>
    <row r="35" ht="30" customHeight="1" spans="1:7">
      <c r="A35" s="4">
        <v>28</v>
      </c>
      <c r="B35" s="20">
        <f>IF(A35&gt;='附表A 数值设定'!$C$9,'附表A 数值设定'!$C$19,'附表A 数值设定'!$C$12)</f>
        <v>1000</v>
      </c>
      <c r="C35" s="20">
        <f t="shared" si="0"/>
        <v>27000</v>
      </c>
      <c r="D35" s="4" t="s">
        <v>621</v>
      </c>
      <c r="E35" s="4" t="s">
        <v>622</v>
      </c>
      <c r="F35" s="4" t="s">
        <v>565</v>
      </c>
      <c r="G35" s="4" t="s">
        <v>569</v>
      </c>
    </row>
    <row r="36" ht="30" customHeight="1" spans="1:7">
      <c r="A36" s="4">
        <v>29</v>
      </c>
      <c r="B36" s="20">
        <f>IF(A36&gt;='附表A 数值设定'!$C$9,'附表A 数值设定'!$C$19,'附表A 数值设定'!$C$12)</f>
        <v>1000</v>
      </c>
      <c r="C36" s="20">
        <f t="shared" si="0"/>
        <v>28000</v>
      </c>
      <c r="D36" s="4" t="s">
        <v>623</v>
      </c>
      <c r="E36" s="4" t="s">
        <v>624</v>
      </c>
      <c r="F36" s="4" t="s">
        <v>565</v>
      </c>
      <c r="G36" s="4" t="s">
        <v>569</v>
      </c>
    </row>
    <row r="37" ht="30" customHeight="1" spans="1:7">
      <c r="A37" s="4">
        <v>30</v>
      </c>
      <c r="B37" s="20">
        <f>IF(A37&gt;='附表A 数值设定'!$C$9,'附表A 数值设定'!$C$19,'附表A 数值设定'!$C$12)</f>
        <v>1000</v>
      </c>
      <c r="C37" s="20">
        <f t="shared" si="0"/>
        <v>29000</v>
      </c>
      <c r="D37" s="4" t="s">
        <v>625</v>
      </c>
      <c r="E37" s="4" t="s">
        <v>626</v>
      </c>
      <c r="F37" s="4" t="s">
        <v>576</v>
      </c>
      <c r="G37" s="4" t="s">
        <v>569</v>
      </c>
    </row>
    <row r="38" ht="30" customHeight="1" spans="1:7">
      <c r="A38" s="4">
        <v>31</v>
      </c>
      <c r="B38" s="20">
        <f>IF(A38&gt;='附表A 数值设定'!$C$9,'附表A 数值设定'!$C$19,'附表A 数值设定'!$C$12)</f>
        <v>1000</v>
      </c>
      <c r="C38" s="20">
        <f t="shared" si="0"/>
        <v>30000</v>
      </c>
      <c r="D38" s="4" t="s">
        <v>627</v>
      </c>
      <c r="E38" s="4" t="s">
        <v>628</v>
      </c>
      <c r="F38" s="4" t="s">
        <v>565</v>
      </c>
      <c r="G38" s="4" t="s">
        <v>569</v>
      </c>
    </row>
    <row r="39" ht="30" customHeight="1" spans="1:7">
      <c r="A39" s="4">
        <v>32</v>
      </c>
      <c r="B39" s="20">
        <f>IF(A39&gt;='附表A 数值设定'!$C$9,'附表A 数值设定'!$C$19,'附表A 数值设定'!$C$12)</f>
        <v>1000</v>
      </c>
      <c r="C39" s="20">
        <f t="shared" si="0"/>
        <v>31000</v>
      </c>
      <c r="D39" s="4" t="s">
        <v>629</v>
      </c>
      <c r="E39" s="4" t="s">
        <v>630</v>
      </c>
      <c r="F39" s="4" t="s">
        <v>565</v>
      </c>
      <c r="G39" s="4" t="s">
        <v>569</v>
      </c>
    </row>
    <row r="40" ht="30" customHeight="1" spans="1:7">
      <c r="A40" s="4">
        <v>33</v>
      </c>
      <c r="B40" s="20">
        <f>IF(A40&gt;='附表A 数值设定'!$C$9,'附表A 数值设定'!$C$19,'附表A 数值设定'!$C$12)</f>
        <v>1000</v>
      </c>
      <c r="C40" s="20">
        <f t="shared" si="0"/>
        <v>32000</v>
      </c>
      <c r="D40" s="4" t="s">
        <v>631</v>
      </c>
      <c r="E40" s="4" t="s">
        <v>632</v>
      </c>
      <c r="F40" s="4" t="s">
        <v>565</v>
      </c>
      <c r="G40" s="4" t="s">
        <v>569</v>
      </c>
    </row>
    <row r="41" ht="30" customHeight="1" spans="1:7">
      <c r="A41" s="4">
        <v>34</v>
      </c>
      <c r="B41" s="20">
        <f>IF(A41&gt;='附表A 数值设定'!$C$9,'附表A 数值设定'!$C$19,'附表A 数值设定'!$C$12)</f>
        <v>1000</v>
      </c>
      <c r="C41" s="20">
        <f t="shared" si="0"/>
        <v>33000</v>
      </c>
      <c r="D41" s="4" t="s">
        <v>633</v>
      </c>
      <c r="E41" s="4" t="s">
        <v>634</v>
      </c>
      <c r="F41" s="4" t="s">
        <v>565</v>
      </c>
      <c r="G41" s="4" t="s">
        <v>569</v>
      </c>
    </row>
    <row r="42" ht="30" customHeight="1" spans="1:7">
      <c r="A42" s="4">
        <v>35</v>
      </c>
      <c r="B42" s="20">
        <f>IF(A42&gt;='附表A 数值设定'!$C$9,'附表A 数值设定'!$C$19,'附表A 数值设定'!$C$12)</f>
        <v>1000</v>
      </c>
      <c r="C42" s="20">
        <f t="shared" si="0"/>
        <v>34000</v>
      </c>
      <c r="D42" s="4" t="s">
        <v>635</v>
      </c>
      <c r="E42" s="4" t="s">
        <v>636</v>
      </c>
      <c r="F42" s="4" t="s">
        <v>576</v>
      </c>
      <c r="G42" s="4" t="s">
        <v>569</v>
      </c>
    </row>
    <row r="43" ht="30" customHeight="1" spans="1:7">
      <c r="A43" s="4">
        <v>36</v>
      </c>
      <c r="B43" s="20">
        <f>IF(A43&gt;='附表A 数值设定'!$C$9,'附表A 数值设定'!$C$19,'附表A 数值设定'!$C$12)</f>
        <v>1000</v>
      </c>
      <c r="C43" s="20">
        <f t="shared" si="0"/>
        <v>35000</v>
      </c>
      <c r="D43" s="4" t="s">
        <v>637</v>
      </c>
      <c r="E43" s="4" t="s">
        <v>638</v>
      </c>
      <c r="F43" s="4" t="s">
        <v>565</v>
      </c>
      <c r="G43" s="4" t="s">
        <v>569</v>
      </c>
    </row>
    <row r="44" ht="30" customHeight="1" spans="1:7">
      <c r="A44" s="4">
        <v>37</v>
      </c>
      <c r="B44" s="20">
        <f>IF(A44&gt;='附表A 数值设定'!$C$9,'附表A 数值设定'!$C$19,'附表A 数值设定'!$C$12)</f>
        <v>1000</v>
      </c>
      <c r="C44" s="20">
        <f t="shared" si="0"/>
        <v>36000</v>
      </c>
      <c r="D44" s="4" t="s">
        <v>639</v>
      </c>
      <c r="E44" s="4" t="s">
        <v>640</v>
      </c>
      <c r="F44" s="4" t="s">
        <v>565</v>
      </c>
      <c r="G44" s="4" t="s">
        <v>569</v>
      </c>
    </row>
    <row r="45" ht="30" customHeight="1" spans="1:7">
      <c r="A45" s="4">
        <v>38</v>
      </c>
      <c r="B45" s="20">
        <f>IF(A45&gt;='附表A 数值设定'!$C$9,'附表A 数值设定'!$C$19,'附表A 数值设定'!$C$12)</f>
        <v>1000</v>
      </c>
      <c r="C45" s="20">
        <f t="shared" si="0"/>
        <v>37000</v>
      </c>
      <c r="D45" s="4" t="s">
        <v>641</v>
      </c>
      <c r="E45" s="4" t="s">
        <v>642</v>
      </c>
      <c r="F45" s="4" t="s">
        <v>565</v>
      </c>
      <c r="G45" s="4" t="s">
        <v>569</v>
      </c>
    </row>
    <row r="46" ht="30" customHeight="1" spans="1:7">
      <c r="A46" s="4">
        <v>39</v>
      </c>
      <c r="B46" s="20">
        <f>IF(A46&gt;='附表A 数值设定'!$C$9,'附表A 数值设定'!$C$19,'附表A 数值设定'!$C$12)</f>
        <v>1000</v>
      </c>
      <c r="C46" s="20">
        <f t="shared" si="0"/>
        <v>38000</v>
      </c>
      <c r="D46" s="4" t="s">
        <v>643</v>
      </c>
      <c r="E46" s="4" t="s">
        <v>644</v>
      </c>
      <c r="F46" s="4" t="s">
        <v>565</v>
      </c>
      <c r="G46" s="4" t="s">
        <v>569</v>
      </c>
    </row>
    <row r="47" ht="30" customHeight="1" spans="1:7">
      <c r="A47" s="4">
        <v>40</v>
      </c>
      <c r="B47" s="20">
        <f>IF(A47&gt;='附表A 数值设定'!$C$9,'附表A 数值设定'!$C$19,'附表A 数值设定'!$C$12)</f>
        <v>1000</v>
      </c>
      <c r="C47" s="20">
        <f t="shared" si="0"/>
        <v>39000</v>
      </c>
      <c r="D47" s="4" t="s">
        <v>645</v>
      </c>
      <c r="E47" s="4" t="s">
        <v>646</v>
      </c>
      <c r="F47" s="4" t="s">
        <v>576</v>
      </c>
      <c r="G47" s="4" t="s">
        <v>569</v>
      </c>
    </row>
    <row r="48" ht="30" customHeight="1" spans="1:7">
      <c r="A48" s="4">
        <v>41</v>
      </c>
      <c r="B48" s="20">
        <f>IF(A48&gt;='附表A 数值设定'!$C$9,'附表A 数值设定'!$C$19,'附表A 数值设定'!$C$12)</f>
        <v>1000</v>
      </c>
      <c r="C48" s="20">
        <f t="shared" si="0"/>
        <v>40000</v>
      </c>
      <c r="D48" s="4" t="s">
        <v>647</v>
      </c>
      <c r="E48" s="4" t="s">
        <v>648</v>
      </c>
      <c r="F48" s="4" t="s">
        <v>565</v>
      </c>
      <c r="G48" s="4" t="s">
        <v>569</v>
      </c>
    </row>
    <row r="49" ht="30" customHeight="1" spans="1:7">
      <c r="A49" s="4">
        <v>42</v>
      </c>
      <c r="B49" s="20">
        <f>IF(A49&gt;='附表A 数值设定'!$C$9,'附表A 数值设定'!$C$19,'附表A 数值设定'!$C$12)</f>
        <v>1000</v>
      </c>
      <c r="C49" s="20">
        <f t="shared" si="0"/>
        <v>41000</v>
      </c>
      <c r="D49" s="4" t="s">
        <v>649</v>
      </c>
      <c r="E49" s="4" t="s">
        <v>650</v>
      </c>
      <c r="F49" s="4" t="s">
        <v>565</v>
      </c>
      <c r="G49" s="4" t="s">
        <v>569</v>
      </c>
    </row>
    <row r="50" ht="30" customHeight="1" spans="1:7">
      <c r="A50" s="4">
        <v>43</v>
      </c>
      <c r="B50" s="20">
        <f>IF(A50&gt;='附表A 数值设定'!$C$9,'附表A 数值设定'!$C$19,'附表A 数值设定'!$C$12)</f>
        <v>1000</v>
      </c>
      <c r="C50" s="20">
        <f t="shared" si="0"/>
        <v>42000</v>
      </c>
      <c r="D50" s="4" t="s">
        <v>651</v>
      </c>
      <c r="E50" s="4" t="s">
        <v>652</v>
      </c>
      <c r="F50" s="4" t="s">
        <v>565</v>
      </c>
      <c r="G50" s="4" t="s">
        <v>569</v>
      </c>
    </row>
    <row r="51" ht="30" customHeight="1" spans="1:7">
      <c r="A51" s="4">
        <v>44</v>
      </c>
      <c r="B51" s="20">
        <f>IF(A51&gt;='附表A 数值设定'!$C$9,'附表A 数值设定'!$C$19,'附表A 数值设定'!$C$12)</f>
        <v>1000</v>
      </c>
      <c r="C51" s="20">
        <f t="shared" si="0"/>
        <v>43000</v>
      </c>
      <c r="D51" s="4" t="s">
        <v>653</v>
      </c>
      <c r="E51" s="4" t="s">
        <v>654</v>
      </c>
      <c r="F51" s="4" t="s">
        <v>565</v>
      </c>
      <c r="G51" s="4" t="s">
        <v>569</v>
      </c>
    </row>
    <row r="52" ht="30" customHeight="1" spans="1:7">
      <c r="A52" s="4">
        <v>45</v>
      </c>
      <c r="B52" s="20">
        <f>IF(A52&gt;='附表A 数值设定'!$C$9,'附表A 数值设定'!$C$19,'附表A 数值设定'!$C$12)</f>
        <v>1000</v>
      </c>
      <c r="C52" s="20">
        <f t="shared" si="0"/>
        <v>44000</v>
      </c>
      <c r="D52" s="4" t="s">
        <v>655</v>
      </c>
      <c r="E52" s="4" t="s">
        <v>656</v>
      </c>
      <c r="F52" s="4" t="s">
        <v>576</v>
      </c>
      <c r="G52" s="4" t="s">
        <v>569</v>
      </c>
    </row>
    <row r="53" ht="30" customHeight="1" spans="1:7">
      <c r="A53" s="4">
        <v>46</v>
      </c>
      <c r="B53" s="20">
        <f>IF(A53&gt;='附表A 数值设定'!$C$9,'附表A 数值设定'!$C$19,'附表A 数值设定'!$C$12)</f>
        <v>1000</v>
      </c>
      <c r="C53" s="20">
        <f t="shared" si="0"/>
        <v>45000</v>
      </c>
      <c r="D53" s="4" t="s">
        <v>657</v>
      </c>
      <c r="E53" s="4" t="s">
        <v>658</v>
      </c>
      <c r="F53" s="4" t="s">
        <v>565</v>
      </c>
      <c r="G53" s="4" t="s">
        <v>569</v>
      </c>
    </row>
    <row r="54" ht="30" customHeight="1" spans="1:7">
      <c r="A54" s="4">
        <v>47</v>
      </c>
      <c r="B54" s="20">
        <f>IF(A54&gt;='附表A 数值设定'!$C$9,'附表A 数值设定'!$C$19,'附表A 数值设定'!$C$12)</f>
        <v>1000</v>
      </c>
      <c r="C54" s="20">
        <f t="shared" si="0"/>
        <v>46000</v>
      </c>
      <c r="D54" s="4" t="s">
        <v>659</v>
      </c>
      <c r="E54" s="4" t="s">
        <v>660</v>
      </c>
      <c r="F54" s="4" t="s">
        <v>565</v>
      </c>
      <c r="G54" s="4" t="s">
        <v>569</v>
      </c>
    </row>
    <row r="55" ht="30" customHeight="1" spans="1:7">
      <c r="A55" s="4">
        <v>48</v>
      </c>
      <c r="B55" s="20">
        <f>IF(A55&gt;='附表A 数值设定'!$C$9,'附表A 数值设定'!$C$19,'附表A 数值设定'!$C$12)</f>
        <v>1000</v>
      </c>
      <c r="C55" s="20">
        <f t="shared" si="0"/>
        <v>47000</v>
      </c>
      <c r="D55" s="4" t="s">
        <v>661</v>
      </c>
      <c r="E55" s="4" t="s">
        <v>662</v>
      </c>
      <c r="F55" s="4" t="s">
        <v>565</v>
      </c>
      <c r="G55" s="4" t="s">
        <v>569</v>
      </c>
    </row>
    <row r="56" ht="30" customHeight="1" spans="1:7">
      <c r="A56" s="4">
        <v>49</v>
      </c>
      <c r="B56" s="20">
        <f>IF(A56&gt;='附表A 数值设定'!$C$9,'附表A 数值设定'!$C$19,'附表A 数值设定'!$C$12)</f>
        <v>1000</v>
      </c>
      <c r="C56" s="20">
        <f t="shared" si="0"/>
        <v>48000</v>
      </c>
      <c r="D56" s="4" t="s">
        <v>663</v>
      </c>
      <c r="E56" s="4" t="s">
        <v>664</v>
      </c>
      <c r="F56" s="4" t="s">
        <v>565</v>
      </c>
      <c r="G56" s="4" t="s">
        <v>569</v>
      </c>
    </row>
    <row r="57" ht="30" customHeight="1" spans="1:7">
      <c r="A57" s="4">
        <v>50</v>
      </c>
      <c r="B57" s="20">
        <f>IF(A57&gt;='附表A 数值设定'!$C$9,'附表A 数值设定'!$C$19,'附表A 数值设定'!$C$12)</f>
        <v>1000</v>
      </c>
      <c r="C57" s="20">
        <f t="shared" si="0"/>
        <v>49000</v>
      </c>
      <c r="D57" s="4" t="s">
        <v>665</v>
      </c>
      <c r="E57" s="4" t="s">
        <v>666</v>
      </c>
      <c r="F57" s="4" t="s">
        <v>576</v>
      </c>
      <c r="G57" s="4" t="s">
        <v>667</v>
      </c>
    </row>
    <row r="58" ht="30" customHeight="1" spans="1:7">
      <c r="A58" s="4"/>
      <c r="B58" s="4"/>
      <c r="C58" s="4"/>
      <c r="D58" s="4"/>
      <c r="E58" s="4"/>
      <c r="F58" s="4"/>
      <c r="G58" s="4"/>
    </row>
    <row r="59" ht="30" customHeight="1" spans="1:7">
      <c r="A59" s="4"/>
      <c r="B59" s="4"/>
      <c r="C59" s="4"/>
      <c r="D59" s="4"/>
      <c r="E59" s="4"/>
      <c r="F59" s="4"/>
      <c r="G59" s="4"/>
    </row>
    <row r="60" ht="30" customHeight="1" spans="1:7">
      <c r="A60" s="7" t="s">
        <v>668</v>
      </c>
      <c r="B60" s="7" t="s">
        <v>668</v>
      </c>
      <c r="C60" s="7" t="s">
        <v>668</v>
      </c>
      <c r="D60" s="7" t="s">
        <v>668</v>
      </c>
      <c r="E60" s="7" t="s">
        <v>668</v>
      </c>
      <c r="F60" s="7" t="s">
        <v>668</v>
      </c>
      <c r="G60" s="7" t="s">
        <v>668</v>
      </c>
    </row>
    <row r="61" spans="1:7">
      <c r="A61" s="15" t="s">
        <v>669</v>
      </c>
      <c r="B61" s="15" t="s">
        <v>669</v>
      </c>
      <c r="C61" s="15" t="s">
        <v>669</v>
      </c>
      <c r="D61" s="15" t="s">
        <v>669</v>
      </c>
      <c r="E61" s="15" t="s">
        <v>669</v>
      </c>
      <c r="F61" s="15" t="s">
        <v>669</v>
      </c>
      <c r="G61" s="15" t="s">
        <v>669</v>
      </c>
    </row>
    <row r="62" spans="1:7">
      <c r="A62" s="15" t="s">
        <v>669</v>
      </c>
      <c r="B62" s="15" t="s">
        <v>669</v>
      </c>
      <c r="C62" s="15" t="s">
        <v>669</v>
      </c>
      <c r="D62" s="15" t="s">
        <v>669</v>
      </c>
      <c r="E62" s="15" t="s">
        <v>669</v>
      </c>
      <c r="F62" s="15" t="s">
        <v>669</v>
      </c>
      <c r="G62" s="15" t="s">
        <v>669</v>
      </c>
    </row>
    <row r="63" ht="16.5" spans="1:7">
      <c r="A63" s="4"/>
      <c r="B63" s="4"/>
      <c r="C63" s="4"/>
      <c r="D63" s="4"/>
      <c r="E63" s="4"/>
      <c r="F63" s="4"/>
      <c r="G63" s="4"/>
    </row>
    <row r="64" ht="35" customHeight="1" spans="1:7">
      <c r="A64" s="8" t="s">
        <v>670</v>
      </c>
      <c r="B64" s="8" t="s">
        <v>671</v>
      </c>
      <c r="C64" s="8" t="s">
        <v>672</v>
      </c>
      <c r="D64" s="8" t="s">
        <v>673</v>
      </c>
      <c r="E64" s="8" t="s">
        <v>551</v>
      </c>
      <c r="F64" s="8" t="s">
        <v>674</v>
      </c>
      <c r="G64" s="8" t="s">
        <v>368</v>
      </c>
    </row>
    <row r="65" ht="35" customHeight="1" spans="1:7">
      <c r="A65" s="4">
        <v>1</v>
      </c>
      <c r="B65" s="20">
        <f>'附表A 数值设定'!$C$21*'附表A 数值设定'!$C$22*'附表A 数值设定'!$C$13</f>
        <v>600</v>
      </c>
      <c r="C65" s="20">
        <f>'附表A 数值设定'!$C$21*'附表A 数值设定'!C43</f>
        <v>1800</v>
      </c>
      <c r="D65" s="20">
        <f>'附表A 数值设定'!$C$23*'附表A 数值设定'!$C$16</f>
        <v>6000</v>
      </c>
      <c r="E65" s="20">
        <f>0+SUM(B65:D65)</f>
        <v>8400</v>
      </c>
      <c r="F65" s="6">
        <f>MIN('附表A 数值设定'!$C$9,1+INT(E65/'附表A 数值设定'!$C$12))</f>
        <v>9</v>
      </c>
      <c r="G65" s="4" t="s">
        <v>675</v>
      </c>
    </row>
    <row r="66" ht="35" customHeight="1" spans="1:7">
      <c r="A66" s="4">
        <v>2</v>
      </c>
      <c r="B66" s="20">
        <f>'附表A 数值设定'!$C$21*'附表A 数值设定'!$C$22*'附表A 数值设定'!$C$13</f>
        <v>600</v>
      </c>
      <c r="C66" s="20">
        <f>'附表A 数值设定'!$C$21*'附表A 数值设定'!C43</f>
        <v>1800</v>
      </c>
      <c r="D66" s="20">
        <f>'附表A 数值设定'!$C$23*'附表A 数值设定'!$C$16</f>
        <v>6000</v>
      </c>
      <c r="E66" s="20">
        <f t="shared" ref="E66:E72" si="1">E65+SUM(B66:D66)</f>
        <v>16800</v>
      </c>
      <c r="F66" s="6">
        <f>MIN('附表A 数值设定'!$C$9,1+INT(E66/'附表A 数值设定'!$C$12))</f>
        <v>17</v>
      </c>
      <c r="G66" s="4" t="s">
        <v>675</v>
      </c>
    </row>
    <row r="67" ht="35" customHeight="1" spans="1:7">
      <c r="A67" s="4">
        <v>3</v>
      </c>
      <c r="B67" s="20">
        <f>'附表A 数值设定'!$C$21*'附表A 数值设定'!$C$22*'附表A 数值设定'!$C$13</f>
        <v>600</v>
      </c>
      <c r="C67" s="20">
        <f>'附表A 数值设定'!$C$21*'附表A 数值设定'!C43</f>
        <v>1800</v>
      </c>
      <c r="D67" s="20">
        <f>'附表A 数值设定'!$C$23*'附表A 数值设定'!$C$16</f>
        <v>6000</v>
      </c>
      <c r="E67" s="20">
        <f t="shared" si="1"/>
        <v>25200</v>
      </c>
      <c r="F67" s="6">
        <f>MIN('附表A 数值设定'!$C$9,1+INT(E67/'附表A 数值设定'!$C$12))</f>
        <v>26</v>
      </c>
      <c r="G67" s="4" t="s">
        <v>675</v>
      </c>
    </row>
    <row r="68" ht="35" customHeight="1" spans="1:7">
      <c r="A68" s="4">
        <v>4</v>
      </c>
      <c r="B68" s="20">
        <f>'附表A 数值设定'!$C$21*'附表A 数值设定'!$C$22*'附表A 数值设定'!$C$13</f>
        <v>600</v>
      </c>
      <c r="C68" s="20">
        <f>'附表A 数值设定'!$C$21*'附表A 数值设定'!C43</f>
        <v>1800</v>
      </c>
      <c r="D68" s="20">
        <f>'附表A 数值设定'!$C$23*'附表A 数值设定'!$C$16</f>
        <v>6000</v>
      </c>
      <c r="E68" s="20">
        <f t="shared" si="1"/>
        <v>33600</v>
      </c>
      <c r="F68" s="6">
        <f>MIN('附表A 数值设定'!$C$9,1+INT(E68/'附表A 数值设定'!$C$12))</f>
        <v>34</v>
      </c>
      <c r="G68" s="4" t="s">
        <v>675</v>
      </c>
    </row>
    <row r="69" ht="35" customHeight="1" spans="1:7">
      <c r="A69" s="4">
        <v>5</v>
      </c>
      <c r="B69" s="20">
        <f>'附表A 数值设定'!$C$21*'附表A 数值设定'!$C$22*'附表A 数值设定'!$C$13</f>
        <v>600</v>
      </c>
      <c r="C69" s="20">
        <f>'附表A 数值设定'!$C$21*'附表A 数值设定'!C43</f>
        <v>1800</v>
      </c>
      <c r="D69" s="20">
        <f>'附表A 数值设定'!$C$23*'附表A 数值设定'!$C$16</f>
        <v>6000</v>
      </c>
      <c r="E69" s="20">
        <f t="shared" si="1"/>
        <v>42000</v>
      </c>
      <c r="F69" s="6">
        <f>MIN('附表A 数值设定'!$C$9,1+INT(E69/'附表A 数值设定'!$C$12))</f>
        <v>43</v>
      </c>
      <c r="G69" s="4" t="s">
        <v>675</v>
      </c>
    </row>
    <row r="70" ht="35" customHeight="1" spans="1:7">
      <c r="A70" s="4">
        <v>6</v>
      </c>
      <c r="B70" s="20">
        <f>'附表A 数值设定'!$C$21*'附表A 数值设定'!$C$22*'附表A 数值设定'!$C$13</f>
        <v>600</v>
      </c>
      <c r="C70" s="20">
        <f>'附表A 数值设定'!$C$21*'附表A 数值设定'!C43</f>
        <v>1800</v>
      </c>
      <c r="D70" s="20">
        <f>'附表A 数值设定'!$C$23*'附表A 数值设定'!$C$16</f>
        <v>6000</v>
      </c>
      <c r="E70" s="20">
        <f t="shared" si="1"/>
        <v>50400</v>
      </c>
      <c r="F70" s="6">
        <f>MIN('附表A 数值设定'!$C$9,1+INT(E70/'附表A 数值设定'!$C$12))</f>
        <v>50</v>
      </c>
      <c r="G70" s="4" t="s">
        <v>675</v>
      </c>
    </row>
    <row r="71" ht="35" customHeight="1" spans="1:7">
      <c r="A71" s="4">
        <v>7</v>
      </c>
      <c r="B71" s="20">
        <f>'附表A 数值设定'!$C$21*'附表A 数值设定'!$C$22*'附表A 数值设定'!$C$13</f>
        <v>600</v>
      </c>
      <c r="C71" s="20">
        <f>'附表A 数值设定'!$C$21*'附表A 数值设定'!C43</f>
        <v>1800</v>
      </c>
      <c r="D71" s="20">
        <f>'附表A 数值设定'!$C$23*'附表A 数值设定'!$C$16</f>
        <v>6000</v>
      </c>
      <c r="E71" s="20">
        <f t="shared" si="1"/>
        <v>58800</v>
      </c>
      <c r="F71" s="6">
        <f>MIN('附表A 数值设定'!$C$9,1+INT(E71/'附表A 数值设定'!$C$12))</f>
        <v>50</v>
      </c>
      <c r="G71" s="4" t="s">
        <v>675</v>
      </c>
    </row>
    <row r="72" ht="35" customHeight="1" spans="1:7">
      <c r="A72" s="4">
        <v>8</v>
      </c>
      <c r="B72" s="20">
        <f>'附表A 数值设定'!$C$21*'附表A 数值设定'!$C$22*'附表A 数值设定'!$C$13</f>
        <v>600</v>
      </c>
      <c r="C72" s="20">
        <f>'附表A 数值设定'!$C$21*'附表A 数值设定'!C43</f>
        <v>1800</v>
      </c>
      <c r="D72" s="20">
        <f>'附表A 数值设定'!$C$23*'附表A 数值设定'!$C$16</f>
        <v>6000</v>
      </c>
      <c r="E72" s="20">
        <f t="shared" si="1"/>
        <v>67200</v>
      </c>
      <c r="F72" s="6">
        <f>MIN('附表A 数值设定'!$C$9,1+INT(E72/'附表A 数值设定'!$C$12))</f>
        <v>50</v>
      </c>
      <c r="G72" s="4" t="s">
        <v>675</v>
      </c>
    </row>
  </sheetData>
  <mergeCells count="4">
    <mergeCell ref="A1:G1"/>
    <mergeCell ref="A2:G2"/>
    <mergeCell ref="A60:G60"/>
    <mergeCell ref="A61:G62"/>
  </mergeCells>
  <pageMargins left="0.7" right="0.7" top="0.75" bottom="0.75" header="0.3" footer="0.3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89238"/>
  </sheetPr>
  <dimension ref="A1:J18"/>
  <sheetViews>
    <sheetView showGridLines="0" workbookViewId="0">
      <selection activeCell="A1" sqref="A1:J1"/>
    </sheetView>
  </sheetViews>
  <sheetFormatPr defaultColWidth="9" defaultRowHeight="14.25"/>
  <cols>
    <col min="1" max="1" width="15" customWidth="1"/>
    <col min="2" max="2" width="9.38333333333333" customWidth="1"/>
    <col min="3" max="3" width="8.13333333333333" customWidth="1"/>
    <col min="4" max="4" width="19.3833333333333" customWidth="1"/>
    <col min="5" max="5" width="10.6333333333333" customWidth="1"/>
    <col min="6" max="6" width="12.5" customWidth="1"/>
    <col min="7" max="7" width="26.25" customWidth="1"/>
    <col min="8" max="8" width="27.5" customWidth="1"/>
    <col min="9" max="9" width="41.8833333333333" customWidth="1"/>
    <col min="10" max="10" width="52.5" customWidth="1"/>
  </cols>
  <sheetData>
    <row r="1" ht="30" customHeight="1" spans="1:10">
      <c r="A1" s="1" t="s">
        <v>676</v>
      </c>
      <c r="B1" s="1" t="s">
        <v>676</v>
      </c>
      <c r="C1" s="1" t="s">
        <v>676</v>
      </c>
      <c r="D1" s="1" t="s">
        <v>676</v>
      </c>
      <c r="E1" s="1" t="s">
        <v>676</v>
      </c>
      <c r="F1" s="1" t="s">
        <v>676</v>
      </c>
      <c r="G1" s="1" t="s">
        <v>676</v>
      </c>
      <c r="H1" s="1" t="s">
        <v>676</v>
      </c>
      <c r="I1" s="1" t="s">
        <v>676</v>
      </c>
      <c r="J1" s="1" t="s">
        <v>676</v>
      </c>
    </row>
    <row r="2" ht="23" customHeight="1" spans="1:10">
      <c r="A2" s="2" t="s">
        <v>677</v>
      </c>
      <c r="B2" s="2" t="s">
        <v>677</v>
      </c>
      <c r="C2" s="2" t="s">
        <v>677</v>
      </c>
      <c r="D2" s="2" t="s">
        <v>677</v>
      </c>
      <c r="E2" s="2" t="s">
        <v>677</v>
      </c>
      <c r="F2" s="2" t="s">
        <v>677</v>
      </c>
      <c r="G2" s="2" t="s">
        <v>677</v>
      </c>
      <c r="H2" s="2" t="s">
        <v>677</v>
      </c>
      <c r="I2" s="2" t="s">
        <v>677</v>
      </c>
      <c r="J2" s="2" t="s">
        <v>677</v>
      </c>
    </row>
    <row r="3" ht="1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1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6" customHeight="1" spans="1:10">
      <c r="A7" s="5" t="s">
        <v>678</v>
      </c>
      <c r="B7" s="5" t="s">
        <v>679</v>
      </c>
      <c r="C7" s="5" t="s">
        <v>680</v>
      </c>
      <c r="D7" s="5" t="s">
        <v>681</v>
      </c>
      <c r="E7" s="5" t="s">
        <v>682</v>
      </c>
      <c r="F7" s="5" t="s">
        <v>683</v>
      </c>
      <c r="G7" s="5" t="s">
        <v>684</v>
      </c>
      <c r="H7" s="5" t="s">
        <v>685</v>
      </c>
      <c r="I7" s="5" t="s">
        <v>686</v>
      </c>
      <c r="J7" s="5" t="s">
        <v>687</v>
      </c>
    </row>
    <row r="8" ht="76" customHeight="1" spans="1:10">
      <c r="A8" s="4" t="s">
        <v>688</v>
      </c>
      <c r="B8" s="4" t="s">
        <v>689</v>
      </c>
      <c r="C8" s="18" t="s">
        <v>689</v>
      </c>
      <c r="D8" s="4" t="s">
        <v>690</v>
      </c>
      <c r="E8" s="18">
        <v>1</v>
      </c>
      <c r="F8" s="19">
        <f>'附表A 数值设定'!$C$14</f>
        <v>200</v>
      </c>
      <c r="G8" s="4" t="s">
        <v>691</v>
      </c>
      <c r="H8" s="4" t="s">
        <v>692</v>
      </c>
      <c r="I8" s="4" t="s">
        <v>693</v>
      </c>
      <c r="J8" s="4" t="s">
        <v>694</v>
      </c>
    </row>
    <row r="9" ht="76" customHeight="1" spans="1:10">
      <c r="A9" s="4" t="s">
        <v>695</v>
      </c>
      <c r="B9" s="4" t="s">
        <v>689</v>
      </c>
      <c r="C9" s="18" t="s">
        <v>689</v>
      </c>
      <c r="D9" s="4" t="s">
        <v>696</v>
      </c>
      <c r="E9" s="18">
        <v>10</v>
      </c>
      <c r="F9" s="19">
        <f>'附表A 数值设定'!$C$14</f>
        <v>200</v>
      </c>
      <c r="G9" s="4" t="s">
        <v>691</v>
      </c>
      <c r="H9" s="4" t="s">
        <v>692</v>
      </c>
      <c r="I9" s="4" t="s">
        <v>697</v>
      </c>
      <c r="J9" s="4" t="s">
        <v>698</v>
      </c>
    </row>
    <row r="10" ht="76" customHeight="1" spans="1:10">
      <c r="A10" s="4" t="s">
        <v>699</v>
      </c>
      <c r="B10" s="4" t="s">
        <v>689</v>
      </c>
      <c r="C10" s="18" t="s">
        <v>689</v>
      </c>
      <c r="D10" s="4" t="s">
        <v>690</v>
      </c>
      <c r="E10" s="18">
        <v>2</v>
      </c>
      <c r="F10" s="19">
        <f>'附表A 数值设定'!$C$14</f>
        <v>200</v>
      </c>
      <c r="G10" s="4" t="s">
        <v>691</v>
      </c>
      <c r="H10" s="4" t="s">
        <v>692</v>
      </c>
      <c r="I10" s="4" t="s">
        <v>700</v>
      </c>
      <c r="J10" s="4" t="s">
        <v>694</v>
      </c>
    </row>
    <row r="11" ht="76" customHeight="1" spans="1:10">
      <c r="A11" s="4" t="s">
        <v>701</v>
      </c>
      <c r="B11" s="4" t="s">
        <v>702</v>
      </c>
      <c r="C11" s="18" t="s">
        <v>702</v>
      </c>
      <c r="D11" s="4" t="s">
        <v>703</v>
      </c>
      <c r="E11" s="18">
        <v>4</v>
      </c>
      <c r="F11" s="19">
        <f>'附表A 数值设定'!$C$16</f>
        <v>1200</v>
      </c>
      <c r="G11" s="4" t="s">
        <v>704</v>
      </c>
      <c r="H11" s="4" t="s">
        <v>705</v>
      </c>
      <c r="I11" s="4" t="s">
        <v>706</v>
      </c>
      <c r="J11" s="4" t="s">
        <v>707</v>
      </c>
    </row>
    <row r="12" ht="76" customHeight="1" spans="1:10">
      <c r="A12" s="4" t="s">
        <v>708</v>
      </c>
      <c r="B12" s="4" t="s">
        <v>702</v>
      </c>
      <c r="C12" s="18" t="s">
        <v>702</v>
      </c>
      <c r="D12" s="4" t="s">
        <v>709</v>
      </c>
      <c r="E12" s="18">
        <v>2</v>
      </c>
      <c r="F12" s="19">
        <f>'附表A 数值设定'!$C$16</f>
        <v>1200</v>
      </c>
      <c r="G12" s="4" t="s">
        <v>704</v>
      </c>
      <c r="H12" s="4" t="s">
        <v>705</v>
      </c>
      <c r="I12" s="4" t="s">
        <v>710</v>
      </c>
      <c r="J12" s="4" t="s">
        <v>711</v>
      </c>
    </row>
    <row r="13" ht="76" customHeight="1" spans="1:10">
      <c r="A13" s="4" t="s">
        <v>712</v>
      </c>
      <c r="B13" s="4" t="s">
        <v>702</v>
      </c>
      <c r="C13" s="18" t="s">
        <v>702</v>
      </c>
      <c r="D13" s="4" t="s">
        <v>713</v>
      </c>
      <c r="E13" s="18">
        <v>2</v>
      </c>
      <c r="F13" s="19">
        <f>'附表A 数值设定'!$C$16</f>
        <v>1200</v>
      </c>
      <c r="G13" s="4" t="s">
        <v>704</v>
      </c>
      <c r="H13" s="4" t="s">
        <v>705</v>
      </c>
      <c r="I13" s="4" t="s">
        <v>714</v>
      </c>
      <c r="J13" s="4" t="s">
        <v>715</v>
      </c>
    </row>
    <row r="14" ht="76" customHeight="1" spans="1:10">
      <c r="A14" s="4" t="s">
        <v>716</v>
      </c>
      <c r="B14" s="4" t="s">
        <v>702</v>
      </c>
      <c r="C14" s="18" t="s">
        <v>702</v>
      </c>
      <c r="D14" s="4" t="s">
        <v>717</v>
      </c>
      <c r="E14" s="18">
        <v>2</v>
      </c>
      <c r="F14" s="19">
        <f>'附表A 数值设定'!$C$16</f>
        <v>1200</v>
      </c>
      <c r="G14" s="4" t="s">
        <v>704</v>
      </c>
      <c r="H14" s="4" t="s">
        <v>705</v>
      </c>
      <c r="I14" s="4" t="s">
        <v>718</v>
      </c>
      <c r="J14" s="4" t="s">
        <v>719</v>
      </c>
    </row>
    <row r="15" ht="76" customHeight="1" spans="1:10">
      <c r="A15" s="4" t="s">
        <v>720</v>
      </c>
      <c r="B15" s="4" t="s">
        <v>702</v>
      </c>
      <c r="C15" s="18" t="s">
        <v>702</v>
      </c>
      <c r="D15" s="4" t="s">
        <v>721</v>
      </c>
      <c r="E15" s="18">
        <v>2</v>
      </c>
      <c r="F15" s="19">
        <f>'附表A 数值设定'!$C$16</f>
        <v>1200</v>
      </c>
      <c r="G15" s="4" t="s">
        <v>704</v>
      </c>
      <c r="H15" s="4" t="s">
        <v>705</v>
      </c>
      <c r="I15" s="4" t="s">
        <v>722</v>
      </c>
      <c r="J15" s="4" t="s">
        <v>723</v>
      </c>
    </row>
    <row r="16" ht="30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30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30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mergeCells count="2">
    <mergeCell ref="A1:J1"/>
    <mergeCell ref="A2:J2"/>
  </mergeCells>
  <pageMargins left="0.7" right="0.7" top="0.75" bottom="0.75" header="0.3" footer="0.3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89238"/>
  </sheetPr>
  <dimension ref="A1:K170"/>
  <sheetViews>
    <sheetView showGridLines="0" topLeftCell="A154" workbookViewId="0">
      <selection activeCell="G114" sqref="G114:I114"/>
    </sheetView>
  </sheetViews>
  <sheetFormatPr defaultColWidth="9" defaultRowHeight="14.25"/>
  <cols>
    <col min="1" max="1" width="12.5" customWidth="1"/>
    <col min="2" max="2" width="8.13333333333333" customWidth="1"/>
    <col min="3" max="3" width="9.38333333333333" customWidth="1"/>
    <col min="4" max="4" width="13.75" customWidth="1"/>
    <col min="5" max="5" width="31.25" customWidth="1"/>
    <col min="6" max="6" width="12.5" customWidth="1"/>
    <col min="7" max="7" width="9.38333333333333" customWidth="1"/>
    <col min="8" max="8" width="28.75" customWidth="1"/>
    <col min="9" max="9" width="12.5" customWidth="1"/>
    <col min="10" max="10" width="18.1333333333333" customWidth="1"/>
    <col min="11" max="11" width="15" customWidth="1"/>
  </cols>
  <sheetData>
    <row r="1" ht="30" customHeight="1" spans="1:11">
      <c r="A1" s="1" t="s">
        <v>724</v>
      </c>
      <c r="B1" s="1" t="s">
        <v>724</v>
      </c>
      <c r="C1" s="1" t="s">
        <v>724</v>
      </c>
      <c r="D1" s="1" t="s">
        <v>724</v>
      </c>
      <c r="E1" s="1" t="s">
        <v>724</v>
      </c>
      <c r="F1" s="1" t="s">
        <v>724</v>
      </c>
      <c r="G1" s="1" t="s">
        <v>724</v>
      </c>
      <c r="H1" s="1" t="s">
        <v>724</v>
      </c>
      <c r="I1" s="1" t="s">
        <v>724</v>
      </c>
      <c r="J1" s="1" t="s">
        <v>724</v>
      </c>
      <c r="K1" s="1" t="s">
        <v>724</v>
      </c>
    </row>
    <row r="2" ht="23" customHeight="1" spans="1:11">
      <c r="A2" s="2" t="s">
        <v>725</v>
      </c>
      <c r="B2" s="2" t="s">
        <v>725</v>
      </c>
      <c r="C2" s="2" t="s">
        <v>725</v>
      </c>
      <c r="D2" s="2" t="s">
        <v>725</v>
      </c>
      <c r="E2" s="2" t="s">
        <v>725</v>
      </c>
      <c r="F2" s="2" t="s">
        <v>725</v>
      </c>
      <c r="G2" s="2" t="s">
        <v>725</v>
      </c>
      <c r="H2" s="2" t="s">
        <v>725</v>
      </c>
      <c r="I2" s="2" t="s">
        <v>725</v>
      </c>
      <c r="J2" s="2" t="s">
        <v>725</v>
      </c>
      <c r="K2" s="2" t="s">
        <v>725</v>
      </c>
    </row>
    <row r="3" ht="1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1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36" customHeight="1" spans="1:11">
      <c r="A7" s="5" t="s">
        <v>726</v>
      </c>
      <c r="B7" s="5" t="s">
        <v>557</v>
      </c>
      <c r="C7" s="5" t="s">
        <v>727</v>
      </c>
      <c r="D7" s="5" t="s">
        <v>728</v>
      </c>
      <c r="E7" s="5" t="s">
        <v>729</v>
      </c>
      <c r="F7" s="5" t="s">
        <v>730</v>
      </c>
      <c r="G7" s="5" t="s">
        <v>731</v>
      </c>
      <c r="H7" s="5" t="s">
        <v>732</v>
      </c>
      <c r="I7" s="5" t="s">
        <v>733</v>
      </c>
      <c r="J7" s="5" t="s">
        <v>734</v>
      </c>
      <c r="K7" s="5" t="s">
        <v>562</v>
      </c>
    </row>
    <row r="8" ht="36" customHeight="1" spans="1:11">
      <c r="A8" s="4" t="s">
        <v>563</v>
      </c>
      <c r="B8" s="13">
        <v>1</v>
      </c>
      <c r="C8" s="4" t="s">
        <v>735</v>
      </c>
      <c r="D8" s="4" t="s">
        <v>736</v>
      </c>
      <c r="E8" s="4" t="s">
        <v>737</v>
      </c>
      <c r="F8" s="4" t="s">
        <v>737</v>
      </c>
      <c r="G8" s="14">
        <v>100</v>
      </c>
      <c r="H8" s="4" t="s">
        <v>738</v>
      </c>
      <c r="I8" s="4" t="s">
        <v>739</v>
      </c>
      <c r="J8" s="14">
        <v>0</v>
      </c>
      <c r="K8" s="4" t="s">
        <v>740</v>
      </c>
    </row>
    <row r="9" ht="36" customHeight="1" spans="1:11">
      <c r="A9" s="4" t="s">
        <v>564</v>
      </c>
      <c r="B9" s="13">
        <v>1</v>
      </c>
      <c r="C9" s="4" t="s">
        <v>741</v>
      </c>
      <c r="D9" s="4" t="s">
        <v>742</v>
      </c>
      <c r="E9" s="4" t="s">
        <v>467</v>
      </c>
      <c r="F9" s="4" t="s">
        <v>467</v>
      </c>
      <c r="G9" s="14">
        <v>80</v>
      </c>
      <c r="H9" s="4" t="s">
        <v>743</v>
      </c>
      <c r="I9" s="4" t="s">
        <v>739</v>
      </c>
      <c r="J9" s="14">
        <v>0</v>
      </c>
      <c r="K9" s="4" t="s">
        <v>740</v>
      </c>
    </row>
    <row r="10" ht="36" customHeight="1" spans="1:11">
      <c r="A10" s="4" t="s">
        <v>567</v>
      </c>
      <c r="B10" s="13">
        <v>2</v>
      </c>
      <c r="C10" s="4" t="s">
        <v>735</v>
      </c>
      <c r="D10" s="4" t="s">
        <v>736</v>
      </c>
      <c r="E10" s="4" t="s">
        <v>737</v>
      </c>
      <c r="F10" s="4" t="s">
        <v>737</v>
      </c>
      <c r="G10" s="14">
        <v>100</v>
      </c>
      <c r="H10" s="4" t="s">
        <v>738</v>
      </c>
      <c r="I10" s="4" t="s">
        <v>739</v>
      </c>
      <c r="J10" s="14">
        <v>0</v>
      </c>
      <c r="K10" s="4" t="s">
        <v>740</v>
      </c>
    </row>
    <row r="11" ht="36" customHeight="1" spans="1:11">
      <c r="A11" s="4" t="s">
        <v>568</v>
      </c>
      <c r="B11" s="13">
        <v>2</v>
      </c>
      <c r="C11" s="4" t="s">
        <v>741</v>
      </c>
      <c r="D11" s="4" t="s">
        <v>742</v>
      </c>
      <c r="E11" s="4" t="s">
        <v>467</v>
      </c>
      <c r="F11" s="4" t="s">
        <v>467</v>
      </c>
      <c r="G11" s="14">
        <v>80</v>
      </c>
      <c r="H11" s="4" t="s">
        <v>743</v>
      </c>
      <c r="I11" s="4" t="s">
        <v>739</v>
      </c>
      <c r="J11" s="14">
        <v>0</v>
      </c>
      <c r="K11" s="4" t="s">
        <v>740</v>
      </c>
    </row>
    <row r="12" ht="36" customHeight="1" spans="1:11">
      <c r="A12" s="4" t="s">
        <v>570</v>
      </c>
      <c r="B12" s="13">
        <v>3</v>
      </c>
      <c r="C12" s="4" t="s">
        <v>735</v>
      </c>
      <c r="D12" s="4" t="s">
        <v>742</v>
      </c>
      <c r="E12" s="4" t="s">
        <v>467</v>
      </c>
      <c r="F12" s="4" t="s">
        <v>467</v>
      </c>
      <c r="G12" s="14">
        <v>20</v>
      </c>
      <c r="H12" s="4" t="s">
        <v>738</v>
      </c>
      <c r="I12" s="4" t="s">
        <v>739</v>
      </c>
      <c r="J12" s="14">
        <v>0</v>
      </c>
      <c r="K12" s="4" t="s">
        <v>740</v>
      </c>
    </row>
    <row r="13" ht="36" customHeight="1" spans="1:11">
      <c r="A13" s="4" t="s">
        <v>571</v>
      </c>
      <c r="B13" s="13">
        <v>3</v>
      </c>
      <c r="C13" s="4" t="s">
        <v>741</v>
      </c>
      <c r="D13" s="4" t="s">
        <v>742</v>
      </c>
      <c r="E13" s="4" t="s">
        <v>467</v>
      </c>
      <c r="F13" s="4" t="s">
        <v>467</v>
      </c>
      <c r="G13" s="14">
        <v>80</v>
      </c>
      <c r="H13" s="4" t="s">
        <v>743</v>
      </c>
      <c r="I13" s="4" t="s">
        <v>739</v>
      </c>
      <c r="J13" s="14">
        <v>0</v>
      </c>
      <c r="K13" s="4" t="s">
        <v>740</v>
      </c>
    </row>
    <row r="14" ht="36" customHeight="1" spans="1:11">
      <c r="A14" s="4" t="s">
        <v>572</v>
      </c>
      <c r="B14" s="13">
        <v>4</v>
      </c>
      <c r="C14" s="4" t="s">
        <v>735</v>
      </c>
      <c r="D14" s="4" t="s">
        <v>736</v>
      </c>
      <c r="E14" s="4" t="s">
        <v>737</v>
      </c>
      <c r="F14" s="4" t="s">
        <v>737</v>
      </c>
      <c r="G14" s="14">
        <v>100</v>
      </c>
      <c r="H14" s="4" t="s">
        <v>738</v>
      </c>
      <c r="I14" s="4" t="s">
        <v>739</v>
      </c>
      <c r="J14" s="14">
        <v>0</v>
      </c>
      <c r="K14" s="4" t="s">
        <v>740</v>
      </c>
    </row>
    <row r="15" ht="36" customHeight="1" spans="1:11">
      <c r="A15" s="4" t="s">
        <v>573</v>
      </c>
      <c r="B15" s="13">
        <v>4</v>
      </c>
      <c r="C15" s="4" t="s">
        <v>741</v>
      </c>
      <c r="D15" s="4" t="s">
        <v>736</v>
      </c>
      <c r="E15" s="4" t="s">
        <v>737</v>
      </c>
      <c r="F15" s="4" t="s">
        <v>737</v>
      </c>
      <c r="G15" s="14">
        <v>300</v>
      </c>
      <c r="H15" s="4" t="s">
        <v>743</v>
      </c>
      <c r="I15" s="4" t="s">
        <v>739</v>
      </c>
      <c r="J15" s="14">
        <v>0</v>
      </c>
      <c r="K15" s="4" t="s">
        <v>740</v>
      </c>
    </row>
    <row r="16" ht="36" customHeight="1" spans="1:11">
      <c r="A16" s="4" t="s">
        <v>574</v>
      </c>
      <c r="B16" s="13">
        <v>5</v>
      </c>
      <c r="C16" s="4" t="s">
        <v>735</v>
      </c>
      <c r="D16" s="4" t="s">
        <v>744</v>
      </c>
      <c r="E16" s="4" t="s">
        <v>745</v>
      </c>
      <c r="F16" s="4" t="s">
        <v>746</v>
      </c>
      <c r="G16" s="14">
        <v>1</v>
      </c>
      <c r="H16" s="4" t="s">
        <v>738</v>
      </c>
      <c r="I16" s="4" t="s">
        <v>747</v>
      </c>
      <c r="J16" s="14">
        <v>80</v>
      </c>
      <c r="K16" s="4" t="s">
        <v>748</v>
      </c>
    </row>
    <row r="17" ht="36" customHeight="1" spans="1:11">
      <c r="A17" s="4" t="s">
        <v>575</v>
      </c>
      <c r="B17" s="13">
        <v>5</v>
      </c>
      <c r="C17" s="4" t="s">
        <v>741</v>
      </c>
      <c r="D17" s="4" t="s">
        <v>749</v>
      </c>
      <c r="E17" s="4" t="s">
        <v>750</v>
      </c>
      <c r="F17" s="4" t="s">
        <v>746</v>
      </c>
      <c r="G17" s="14">
        <v>1</v>
      </c>
      <c r="H17" s="4" t="s">
        <v>743</v>
      </c>
      <c r="I17" s="4" t="s">
        <v>747</v>
      </c>
      <c r="J17" s="14">
        <v>80</v>
      </c>
      <c r="K17" s="4" t="s">
        <v>748</v>
      </c>
    </row>
    <row r="18" ht="36" customHeight="1" spans="1:11">
      <c r="A18" s="4" t="s">
        <v>577</v>
      </c>
      <c r="B18" s="13">
        <v>6</v>
      </c>
      <c r="C18" s="4" t="s">
        <v>735</v>
      </c>
      <c r="D18" s="4" t="s">
        <v>742</v>
      </c>
      <c r="E18" s="4" t="s">
        <v>467</v>
      </c>
      <c r="F18" s="4" t="s">
        <v>467</v>
      </c>
      <c r="G18" s="14">
        <v>20</v>
      </c>
      <c r="H18" s="4" t="s">
        <v>738</v>
      </c>
      <c r="I18" s="4" t="s">
        <v>739</v>
      </c>
      <c r="J18" s="14">
        <v>0</v>
      </c>
      <c r="K18" s="4" t="s">
        <v>740</v>
      </c>
    </row>
    <row r="19" ht="36" customHeight="1" spans="1:11">
      <c r="A19" s="4" t="s">
        <v>578</v>
      </c>
      <c r="B19" s="13">
        <v>6</v>
      </c>
      <c r="C19" s="4" t="s">
        <v>741</v>
      </c>
      <c r="D19" s="4" t="s">
        <v>742</v>
      </c>
      <c r="E19" s="4" t="s">
        <v>467</v>
      </c>
      <c r="F19" s="4" t="s">
        <v>467</v>
      </c>
      <c r="G19" s="14">
        <v>80</v>
      </c>
      <c r="H19" s="4" t="s">
        <v>743</v>
      </c>
      <c r="I19" s="4" t="s">
        <v>739</v>
      </c>
      <c r="J19" s="14">
        <v>0</v>
      </c>
      <c r="K19" s="4" t="s">
        <v>740</v>
      </c>
    </row>
    <row r="20" ht="36" customHeight="1" spans="1:11">
      <c r="A20" s="4" t="s">
        <v>579</v>
      </c>
      <c r="B20" s="13">
        <v>7</v>
      </c>
      <c r="C20" s="4" t="s">
        <v>735</v>
      </c>
      <c r="D20" s="4" t="s">
        <v>736</v>
      </c>
      <c r="E20" s="4" t="s">
        <v>737</v>
      </c>
      <c r="F20" s="4" t="s">
        <v>737</v>
      </c>
      <c r="G20" s="14">
        <v>100</v>
      </c>
      <c r="H20" s="4" t="s">
        <v>738</v>
      </c>
      <c r="I20" s="4" t="s">
        <v>739</v>
      </c>
      <c r="J20" s="14">
        <v>0</v>
      </c>
      <c r="K20" s="4" t="s">
        <v>740</v>
      </c>
    </row>
    <row r="21" ht="36" customHeight="1" spans="1:11">
      <c r="A21" s="4" t="s">
        <v>580</v>
      </c>
      <c r="B21" s="13">
        <v>7</v>
      </c>
      <c r="C21" s="4" t="s">
        <v>741</v>
      </c>
      <c r="D21" s="4" t="s">
        <v>742</v>
      </c>
      <c r="E21" s="4" t="s">
        <v>467</v>
      </c>
      <c r="F21" s="4" t="s">
        <v>467</v>
      </c>
      <c r="G21" s="14">
        <v>80</v>
      </c>
      <c r="H21" s="4" t="s">
        <v>743</v>
      </c>
      <c r="I21" s="4" t="s">
        <v>739</v>
      </c>
      <c r="J21" s="14">
        <v>0</v>
      </c>
      <c r="K21" s="4" t="s">
        <v>740</v>
      </c>
    </row>
    <row r="22" ht="36" customHeight="1" spans="1:11">
      <c r="A22" s="4" t="s">
        <v>581</v>
      </c>
      <c r="B22" s="13">
        <v>8</v>
      </c>
      <c r="C22" s="4" t="s">
        <v>735</v>
      </c>
      <c r="D22" s="4" t="s">
        <v>736</v>
      </c>
      <c r="E22" s="4" t="s">
        <v>737</v>
      </c>
      <c r="F22" s="4" t="s">
        <v>737</v>
      </c>
      <c r="G22" s="14">
        <v>100</v>
      </c>
      <c r="H22" s="4" t="s">
        <v>738</v>
      </c>
      <c r="I22" s="4" t="s">
        <v>739</v>
      </c>
      <c r="J22" s="14">
        <v>0</v>
      </c>
      <c r="K22" s="4" t="s">
        <v>740</v>
      </c>
    </row>
    <row r="23" ht="36" customHeight="1" spans="1:11">
      <c r="A23" s="4" t="s">
        <v>582</v>
      </c>
      <c r="B23" s="13">
        <v>8</v>
      </c>
      <c r="C23" s="4" t="s">
        <v>741</v>
      </c>
      <c r="D23" s="4" t="s">
        <v>736</v>
      </c>
      <c r="E23" s="4" t="s">
        <v>737</v>
      </c>
      <c r="F23" s="4" t="s">
        <v>737</v>
      </c>
      <c r="G23" s="14">
        <v>300</v>
      </c>
      <c r="H23" s="4" t="s">
        <v>743</v>
      </c>
      <c r="I23" s="4" t="s">
        <v>739</v>
      </c>
      <c r="J23" s="14">
        <v>0</v>
      </c>
      <c r="K23" s="4" t="s">
        <v>740</v>
      </c>
    </row>
    <row r="24" ht="36" customHeight="1" spans="1:11">
      <c r="A24" s="4" t="s">
        <v>583</v>
      </c>
      <c r="B24" s="13">
        <v>9</v>
      </c>
      <c r="C24" s="4" t="s">
        <v>735</v>
      </c>
      <c r="D24" s="4" t="s">
        <v>742</v>
      </c>
      <c r="E24" s="4" t="s">
        <v>467</v>
      </c>
      <c r="F24" s="4" t="s">
        <v>467</v>
      </c>
      <c r="G24" s="14">
        <v>20</v>
      </c>
      <c r="H24" s="4" t="s">
        <v>738</v>
      </c>
      <c r="I24" s="4" t="s">
        <v>739</v>
      </c>
      <c r="J24" s="14">
        <v>0</v>
      </c>
      <c r="K24" s="4" t="s">
        <v>740</v>
      </c>
    </row>
    <row r="25" ht="36" customHeight="1" spans="1:11">
      <c r="A25" s="4" t="s">
        <v>584</v>
      </c>
      <c r="B25" s="13">
        <v>9</v>
      </c>
      <c r="C25" s="4" t="s">
        <v>741</v>
      </c>
      <c r="D25" s="4" t="s">
        <v>742</v>
      </c>
      <c r="E25" s="4" t="s">
        <v>467</v>
      </c>
      <c r="F25" s="4" t="s">
        <v>467</v>
      </c>
      <c r="G25" s="14">
        <v>80</v>
      </c>
      <c r="H25" s="4" t="s">
        <v>743</v>
      </c>
      <c r="I25" s="4" t="s">
        <v>739</v>
      </c>
      <c r="J25" s="14">
        <v>0</v>
      </c>
      <c r="K25" s="4" t="s">
        <v>740</v>
      </c>
    </row>
    <row r="26" ht="36" customHeight="1" spans="1:11">
      <c r="A26" s="4" t="s">
        <v>585</v>
      </c>
      <c r="B26" s="13">
        <v>10</v>
      </c>
      <c r="C26" s="4" t="s">
        <v>735</v>
      </c>
      <c r="D26" s="4" t="s">
        <v>751</v>
      </c>
      <c r="E26" s="4" t="s">
        <v>752</v>
      </c>
      <c r="F26" s="4" t="s">
        <v>746</v>
      </c>
      <c r="G26" s="14">
        <v>1</v>
      </c>
      <c r="H26" s="4" t="s">
        <v>738</v>
      </c>
      <c r="I26" s="4" t="s">
        <v>747</v>
      </c>
      <c r="J26" s="14">
        <v>80</v>
      </c>
      <c r="K26" s="4" t="s">
        <v>748</v>
      </c>
    </row>
    <row r="27" ht="36" customHeight="1" spans="1:11">
      <c r="A27" s="4" t="s">
        <v>586</v>
      </c>
      <c r="B27" s="13">
        <v>10</v>
      </c>
      <c r="C27" s="4" t="s">
        <v>741</v>
      </c>
      <c r="D27" s="4" t="s">
        <v>753</v>
      </c>
      <c r="E27" s="4" t="s">
        <v>754</v>
      </c>
      <c r="F27" s="4" t="s">
        <v>755</v>
      </c>
      <c r="G27" s="14">
        <v>1</v>
      </c>
      <c r="H27" s="4" t="s">
        <v>743</v>
      </c>
      <c r="I27" s="4" t="s">
        <v>747</v>
      </c>
      <c r="J27" s="14">
        <v>120</v>
      </c>
      <c r="K27" s="4" t="s">
        <v>748</v>
      </c>
    </row>
    <row r="28" ht="36" customHeight="1" spans="1:11">
      <c r="A28" s="4" t="s">
        <v>587</v>
      </c>
      <c r="B28" s="13">
        <v>11</v>
      </c>
      <c r="C28" s="4" t="s">
        <v>735</v>
      </c>
      <c r="D28" s="4" t="s">
        <v>736</v>
      </c>
      <c r="E28" s="4" t="s">
        <v>737</v>
      </c>
      <c r="F28" s="4" t="s">
        <v>737</v>
      </c>
      <c r="G28" s="14">
        <v>100</v>
      </c>
      <c r="H28" s="4" t="s">
        <v>738</v>
      </c>
      <c r="I28" s="4" t="s">
        <v>739</v>
      </c>
      <c r="J28" s="14">
        <v>0</v>
      </c>
      <c r="K28" s="4" t="s">
        <v>740</v>
      </c>
    </row>
    <row r="29" ht="36" customHeight="1" spans="1:11">
      <c r="A29" s="4" t="s">
        <v>588</v>
      </c>
      <c r="B29" s="13">
        <v>11</v>
      </c>
      <c r="C29" s="4" t="s">
        <v>741</v>
      </c>
      <c r="D29" s="4" t="s">
        <v>742</v>
      </c>
      <c r="E29" s="4" t="s">
        <v>467</v>
      </c>
      <c r="F29" s="4" t="s">
        <v>467</v>
      </c>
      <c r="G29" s="14">
        <v>80</v>
      </c>
      <c r="H29" s="4" t="s">
        <v>743</v>
      </c>
      <c r="I29" s="4" t="s">
        <v>739</v>
      </c>
      <c r="J29" s="14">
        <v>0</v>
      </c>
      <c r="K29" s="4" t="s">
        <v>740</v>
      </c>
    </row>
    <row r="30" ht="36" customHeight="1" spans="1:11">
      <c r="A30" s="4" t="s">
        <v>589</v>
      </c>
      <c r="B30" s="13">
        <v>12</v>
      </c>
      <c r="C30" s="4" t="s">
        <v>735</v>
      </c>
      <c r="D30" s="4" t="s">
        <v>742</v>
      </c>
      <c r="E30" s="4" t="s">
        <v>467</v>
      </c>
      <c r="F30" s="4" t="s">
        <v>467</v>
      </c>
      <c r="G30" s="14">
        <v>20</v>
      </c>
      <c r="H30" s="4" t="s">
        <v>738</v>
      </c>
      <c r="I30" s="4" t="s">
        <v>739</v>
      </c>
      <c r="J30" s="14">
        <v>0</v>
      </c>
      <c r="K30" s="4" t="s">
        <v>740</v>
      </c>
    </row>
    <row r="31" ht="36" customHeight="1" spans="1:11">
      <c r="A31" s="4" t="s">
        <v>590</v>
      </c>
      <c r="B31" s="13">
        <v>12</v>
      </c>
      <c r="C31" s="4" t="s">
        <v>741</v>
      </c>
      <c r="D31" s="4" t="s">
        <v>736</v>
      </c>
      <c r="E31" s="4" t="s">
        <v>737</v>
      </c>
      <c r="F31" s="4" t="s">
        <v>737</v>
      </c>
      <c r="G31" s="14">
        <v>300</v>
      </c>
      <c r="H31" s="4" t="s">
        <v>743</v>
      </c>
      <c r="I31" s="4" t="s">
        <v>739</v>
      </c>
      <c r="J31" s="14">
        <v>0</v>
      </c>
      <c r="K31" s="4" t="s">
        <v>740</v>
      </c>
    </row>
    <row r="32" ht="36" customHeight="1" spans="1:11">
      <c r="A32" s="4" t="s">
        <v>591</v>
      </c>
      <c r="B32" s="13">
        <v>13</v>
      </c>
      <c r="C32" s="4" t="s">
        <v>735</v>
      </c>
      <c r="D32" s="4" t="s">
        <v>736</v>
      </c>
      <c r="E32" s="4" t="s">
        <v>737</v>
      </c>
      <c r="F32" s="4" t="s">
        <v>737</v>
      </c>
      <c r="G32" s="14">
        <v>100</v>
      </c>
      <c r="H32" s="4" t="s">
        <v>738</v>
      </c>
      <c r="I32" s="4" t="s">
        <v>739</v>
      </c>
      <c r="J32" s="14">
        <v>0</v>
      </c>
      <c r="K32" s="4" t="s">
        <v>740</v>
      </c>
    </row>
    <row r="33" ht="36" customHeight="1" spans="1:11">
      <c r="A33" s="4" t="s">
        <v>592</v>
      </c>
      <c r="B33" s="13">
        <v>13</v>
      </c>
      <c r="C33" s="4" t="s">
        <v>741</v>
      </c>
      <c r="D33" s="4" t="s">
        <v>742</v>
      </c>
      <c r="E33" s="4" t="s">
        <v>467</v>
      </c>
      <c r="F33" s="4" t="s">
        <v>467</v>
      </c>
      <c r="G33" s="14">
        <v>80</v>
      </c>
      <c r="H33" s="4" t="s">
        <v>743</v>
      </c>
      <c r="I33" s="4" t="s">
        <v>739</v>
      </c>
      <c r="J33" s="14">
        <v>0</v>
      </c>
      <c r="K33" s="4" t="s">
        <v>740</v>
      </c>
    </row>
    <row r="34" ht="36" customHeight="1" spans="1:11">
      <c r="A34" s="4" t="s">
        <v>593</v>
      </c>
      <c r="B34" s="13">
        <v>14</v>
      </c>
      <c r="C34" s="4" t="s">
        <v>735</v>
      </c>
      <c r="D34" s="4" t="s">
        <v>736</v>
      </c>
      <c r="E34" s="4" t="s">
        <v>737</v>
      </c>
      <c r="F34" s="4" t="s">
        <v>737</v>
      </c>
      <c r="G34" s="14">
        <v>100</v>
      </c>
      <c r="H34" s="4" t="s">
        <v>738</v>
      </c>
      <c r="I34" s="4" t="s">
        <v>739</v>
      </c>
      <c r="J34" s="14">
        <v>0</v>
      </c>
      <c r="K34" s="4" t="s">
        <v>740</v>
      </c>
    </row>
    <row r="35" ht="36" customHeight="1" spans="1:11">
      <c r="A35" s="4" t="s">
        <v>594</v>
      </c>
      <c r="B35" s="13">
        <v>14</v>
      </c>
      <c r="C35" s="4" t="s">
        <v>741</v>
      </c>
      <c r="D35" s="4" t="s">
        <v>742</v>
      </c>
      <c r="E35" s="4" t="s">
        <v>467</v>
      </c>
      <c r="F35" s="4" t="s">
        <v>467</v>
      </c>
      <c r="G35" s="14">
        <v>80</v>
      </c>
      <c r="H35" s="4" t="s">
        <v>743</v>
      </c>
      <c r="I35" s="4" t="s">
        <v>739</v>
      </c>
      <c r="J35" s="14">
        <v>0</v>
      </c>
      <c r="K35" s="4" t="s">
        <v>740</v>
      </c>
    </row>
    <row r="36" ht="36" customHeight="1" spans="1:11">
      <c r="A36" s="4" t="s">
        <v>595</v>
      </c>
      <c r="B36" s="13">
        <v>15</v>
      </c>
      <c r="C36" s="4" t="s">
        <v>735</v>
      </c>
      <c r="D36" s="4" t="s">
        <v>756</v>
      </c>
      <c r="E36" s="4" t="s">
        <v>757</v>
      </c>
      <c r="F36" s="4" t="s">
        <v>755</v>
      </c>
      <c r="G36" s="14">
        <v>1</v>
      </c>
      <c r="H36" s="4" t="s">
        <v>738</v>
      </c>
      <c r="I36" s="4" t="s">
        <v>747</v>
      </c>
      <c r="J36" s="14">
        <v>120</v>
      </c>
      <c r="K36" s="4" t="s">
        <v>748</v>
      </c>
    </row>
    <row r="37" ht="36" customHeight="1" spans="1:11">
      <c r="A37" s="4" t="s">
        <v>596</v>
      </c>
      <c r="B37" s="13">
        <v>15</v>
      </c>
      <c r="C37" s="4" t="s">
        <v>741</v>
      </c>
      <c r="D37" s="4" t="s">
        <v>758</v>
      </c>
      <c r="E37" s="4" t="s">
        <v>759</v>
      </c>
      <c r="F37" s="4" t="s">
        <v>746</v>
      </c>
      <c r="G37" s="14">
        <v>1</v>
      </c>
      <c r="H37" s="4" t="s">
        <v>743</v>
      </c>
      <c r="I37" s="4" t="s">
        <v>747</v>
      </c>
      <c r="J37" s="14">
        <v>80</v>
      </c>
      <c r="K37" s="4" t="s">
        <v>748</v>
      </c>
    </row>
    <row r="38" ht="36" customHeight="1" spans="1:11">
      <c r="A38" s="4" t="s">
        <v>597</v>
      </c>
      <c r="B38" s="13">
        <v>16</v>
      </c>
      <c r="C38" s="4" t="s">
        <v>735</v>
      </c>
      <c r="D38" s="4" t="s">
        <v>736</v>
      </c>
      <c r="E38" s="4" t="s">
        <v>737</v>
      </c>
      <c r="F38" s="4" t="s">
        <v>737</v>
      </c>
      <c r="G38" s="14">
        <v>100</v>
      </c>
      <c r="H38" s="4" t="s">
        <v>738</v>
      </c>
      <c r="I38" s="4" t="s">
        <v>739</v>
      </c>
      <c r="J38" s="14">
        <v>0</v>
      </c>
      <c r="K38" s="4" t="s">
        <v>740</v>
      </c>
    </row>
    <row r="39" ht="36" customHeight="1" spans="1:11">
      <c r="A39" s="4" t="s">
        <v>598</v>
      </c>
      <c r="B39" s="13">
        <v>16</v>
      </c>
      <c r="C39" s="4" t="s">
        <v>741</v>
      </c>
      <c r="D39" s="4" t="s">
        <v>736</v>
      </c>
      <c r="E39" s="4" t="s">
        <v>737</v>
      </c>
      <c r="F39" s="4" t="s">
        <v>737</v>
      </c>
      <c r="G39" s="14">
        <v>300</v>
      </c>
      <c r="H39" s="4" t="s">
        <v>743</v>
      </c>
      <c r="I39" s="4" t="s">
        <v>739</v>
      </c>
      <c r="J39" s="14">
        <v>0</v>
      </c>
      <c r="K39" s="4" t="s">
        <v>740</v>
      </c>
    </row>
    <row r="40" ht="36" customHeight="1" spans="1:11">
      <c r="A40" s="4" t="s">
        <v>599</v>
      </c>
      <c r="B40" s="13">
        <v>17</v>
      </c>
      <c r="C40" s="4" t="s">
        <v>735</v>
      </c>
      <c r="D40" s="4" t="s">
        <v>736</v>
      </c>
      <c r="E40" s="4" t="s">
        <v>737</v>
      </c>
      <c r="F40" s="4" t="s">
        <v>737</v>
      </c>
      <c r="G40" s="14">
        <v>100</v>
      </c>
      <c r="H40" s="4" t="s">
        <v>738</v>
      </c>
      <c r="I40" s="4" t="s">
        <v>739</v>
      </c>
      <c r="J40" s="14">
        <v>0</v>
      </c>
      <c r="K40" s="4" t="s">
        <v>740</v>
      </c>
    </row>
    <row r="41" ht="36" customHeight="1" spans="1:11">
      <c r="A41" s="4" t="s">
        <v>600</v>
      </c>
      <c r="B41" s="13">
        <v>17</v>
      </c>
      <c r="C41" s="4" t="s">
        <v>741</v>
      </c>
      <c r="D41" s="4" t="s">
        <v>742</v>
      </c>
      <c r="E41" s="4" t="s">
        <v>467</v>
      </c>
      <c r="F41" s="4" t="s">
        <v>467</v>
      </c>
      <c r="G41" s="14">
        <v>80</v>
      </c>
      <c r="H41" s="4" t="s">
        <v>743</v>
      </c>
      <c r="I41" s="4" t="s">
        <v>739</v>
      </c>
      <c r="J41" s="14">
        <v>0</v>
      </c>
      <c r="K41" s="4" t="s">
        <v>740</v>
      </c>
    </row>
    <row r="42" ht="36" customHeight="1" spans="1:11">
      <c r="A42" s="4" t="s">
        <v>601</v>
      </c>
      <c r="B42" s="13">
        <v>18</v>
      </c>
      <c r="C42" s="4" t="s">
        <v>735</v>
      </c>
      <c r="D42" s="4" t="s">
        <v>742</v>
      </c>
      <c r="E42" s="4" t="s">
        <v>467</v>
      </c>
      <c r="F42" s="4" t="s">
        <v>467</v>
      </c>
      <c r="G42" s="14">
        <v>20</v>
      </c>
      <c r="H42" s="4" t="s">
        <v>738</v>
      </c>
      <c r="I42" s="4" t="s">
        <v>739</v>
      </c>
      <c r="J42" s="14">
        <v>0</v>
      </c>
      <c r="K42" s="4" t="s">
        <v>740</v>
      </c>
    </row>
    <row r="43" ht="36" customHeight="1" spans="1:11">
      <c r="A43" s="4" t="s">
        <v>602</v>
      </c>
      <c r="B43" s="13">
        <v>18</v>
      </c>
      <c r="C43" s="4" t="s">
        <v>741</v>
      </c>
      <c r="D43" s="4" t="s">
        <v>742</v>
      </c>
      <c r="E43" s="4" t="s">
        <v>467</v>
      </c>
      <c r="F43" s="4" t="s">
        <v>467</v>
      </c>
      <c r="G43" s="14">
        <v>80</v>
      </c>
      <c r="H43" s="4" t="s">
        <v>743</v>
      </c>
      <c r="I43" s="4" t="s">
        <v>739</v>
      </c>
      <c r="J43" s="14">
        <v>0</v>
      </c>
      <c r="K43" s="4" t="s">
        <v>740</v>
      </c>
    </row>
    <row r="44" ht="36" customHeight="1" spans="1:11">
      <c r="A44" s="4" t="s">
        <v>603</v>
      </c>
      <c r="B44" s="13">
        <v>19</v>
      </c>
      <c r="C44" s="4" t="s">
        <v>735</v>
      </c>
      <c r="D44" s="4" t="s">
        <v>736</v>
      </c>
      <c r="E44" s="4" t="s">
        <v>737</v>
      </c>
      <c r="F44" s="4" t="s">
        <v>737</v>
      </c>
      <c r="G44" s="14">
        <v>100</v>
      </c>
      <c r="H44" s="4" t="s">
        <v>738</v>
      </c>
      <c r="I44" s="4" t="s">
        <v>739</v>
      </c>
      <c r="J44" s="14">
        <v>0</v>
      </c>
      <c r="K44" s="4" t="s">
        <v>740</v>
      </c>
    </row>
    <row r="45" ht="36" customHeight="1" spans="1:11">
      <c r="A45" s="4" t="s">
        <v>604</v>
      </c>
      <c r="B45" s="13">
        <v>19</v>
      </c>
      <c r="C45" s="4" t="s">
        <v>741</v>
      </c>
      <c r="D45" s="4" t="s">
        <v>742</v>
      </c>
      <c r="E45" s="4" t="s">
        <v>467</v>
      </c>
      <c r="F45" s="4" t="s">
        <v>467</v>
      </c>
      <c r="G45" s="14">
        <v>80</v>
      </c>
      <c r="H45" s="4" t="s">
        <v>743</v>
      </c>
      <c r="I45" s="4" t="s">
        <v>739</v>
      </c>
      <c r="J45" s="14">
        <v>0</v>
      </c>
      <c r="K45" s="4" t="s">
        <v>740</v>
      </c>
    </row>
    <row r="46" ht="36" customHeight="1" spans="1:11">
      <c r="A46" s="4" t="s">
        <v>605</v>
      </c>
      <c r="B46" s="13">
        <v>20</v>
      </c>
      <c r="C46" s="4" t="s">
        <v>735</v>
      </c>
      <c r="D46" s="4" t="s">
        <v>760</v>
      </c>
      <c r="E46" s="4" t="s">
        <v>761</v>
      </c>
      <c r="F46" s="4" t="s">
        <v>746</v>
      </c>
      <c r="G46" s="14">
        <v>1</v>
      </c>
      <c r="H46" s="4" t="s">
        <v>738</v>
      </c>
      <c r="I46" s="4" t="s">
        <v>747</v>
      </c>
      <c r="J46" s="14">
        <v>80</v>
      </c>
      <c r="K46" s="4" t="s">
        <v>748</v>
      </c>
    </row>
    <row r="47" ht="36" customHeight="1" spans="1:11">
      <c r="A47" s="4" t="s">
        <v>606</v>
      </c>
      <c r="B47" s="13">
        <v>20</v>
      </c>
      <c r="C47" s="4" t="s">
        <v>741</v>
      </c>
      <c r="D47" s="4" t="s">
        <v>762</v>
      </c>
      <c r="E47" s="4" t="s">
        <v>763</v>
      </c>
      <c r="F47" s="4" t="s">
        <v>755</v>
      </c>
      <c r="G47" s="14">
        <v>1</v>
      </c>
      <c r="H47" s="4" t="s">
        <v>743</v>
      </c>
      <c r="I47" s="4" t="s">
        <v>747</v>
      </c>
      <c r="J47" s="14">
        <v>120</v>
      </c>
      <c r="K47" s="4" t="s">
        <v>748</v>
      </c>
    </row>
    <row r="48" ht="36" customHeight="1" spans="1:11">
      <c r="A48" s="4" t="s">
        <v>607</v>
      </c>
      <c r="B48" s="13">
        <v>21</v>
      </c>
      <c r="C48" s="4" t="s">
        <v>735</v>
      </c>
      <c r="D48" s="4" t="s">
        <v>742</v>
      </c>
      <c r="E48" s="4" t="s">
        <v>467</v>
      </c>
      <c r="F48" s="4" t="s">
        <v>467</v>
      </c>
      <c r="G48" s="14">
        <v>20</v>
      </c>
      <c r="H48" s="4" t="s">
        <v>738</v>
      </c>
      <c r="I48" s="4" t="s">
        <v>739</v>
      </c>
      <c r="J48" s="14">
        <v>0</v>
      </c>
      <c r="K48" s="4" t="s">
        <v>740</v>
      </c>
    </row>
    <row r="49" ht="36" customHeight="1" spans="1:11">
      <c r="A49" s="4" t="s">
        <v>608</v>
      </c>
      <c r="B49" s="13">
        <v>21</v>
      </c>
      <c r="C49" s="4" t="s">
        <v>741</v>
      </c>
      <c r="D49" s="4" t="s">
        <v>742</v>
      </c>
      <c r="E49" s="4" t="s">
        <v>467</v>
      </c>
      <c r="F49" s="4" t="s">
        <v>467</v>
      </c>
      <c r="G49" s="14">
        <v>80</v>
      </c>
      <c r="H49" s="4" t="s">
        <v>743</v>
      </c>
      <c r="I49" s="4" t="s">
        <v>739</v>
      </c>
      <c r="J49" s="14">
        <v>0</v>
      </c>
      <c r="K49" s="4" t="s">
        <v>740</v>
      </c>
    </row>
    <row r="50" ht="36" customHeight="1" spans="1:11">
      <c r="A50" s="4" t="s">
        <v>609</v>
      </c>
      <c r="B50" s="13">
        <v>22</v>
      </c>
      <c r="C50" s="4" t="s">
        <v>735</v>
      </c>
      <c r="D50" s="4" t="s">
        <v>736</v>
      </c>
      <c r="E50" s="4" t="s">
        <v>737</v>
      </c>
      <c r="F50" s="4" t="s">
        <v>737</v>
      </c>
      <c r="G50" s="14">
        <v>100</v>
      </c>
      <c r="H50" s="4" t="s">
        <v>738</v>
      </c>
      <c r="I50" s="4" t="s">
        <v>739</v>
      </c>
      <c r="J50" s="14">
        <v>0</v>
      </c>
      <c r="K50" s="4" t="s">
        <v>740</v>
      </c>
    </row>
    <row r="51" ht="36" customHeight="1" spans="1:11">
      <c r="A51" s="4" t="s">
        <v>610</v>
      </c>
      <c r="B51" s="13">
        <v>22</v>
      </c>
      <c r="C51" s="4" t="s">
        <v>741</v>
      </c>
      <c r="D51" s="4" t="s">
        <v>742</v>
      </c>
      <c r="E51" s="4" t="s">
        <v>467</v>
      </c>
      <c r="F51" s="4" t="s">
        <v>467</v>
      </c>
      <c r="G51" s="14">
        <v>80</v>
      </c>
      <c r="H51" s="4" t="s">
        <v>743</v>
      </c>
      <c r="I51" s="4" t="s">
        <v>739</v>
      </c>
      <c r="J51" s="14">
        <v>0</v>
      </c>
      <c r="K51" s="4" t="s">
        <v>740</v>
      </c>
    </row>
    <row r="52" ht="36" customHeight="1" spans="1:11">
      <c r="A52" s="4" t="s">
        <v>611</v>
      </c>
      <c r="B52" s="13">
        <v>23</v>
      </c>
      <c r="C52" s="4" t="s">
        <v>735</v>
      </c>
      <c r="D52" s="4" t="s">
        <v>736</v>
      </c>
      <c r="E52" s="4" t="s">
        <v>737</v>
      </c>
      <c r="F52" s="4" t="s">
        <v>737</v>
      </c>
      <c r="G52" s="14">
        <v>100</v>
      </c>
      <c r="H52" s="4" t="s">
        <v>738</v>
      </c>
      <c r="I52" s="4" t="s">
        <v>739</v>
      </c>
      <c r="J52" s="14">
        <v>0</v>
      </c>
      <c r="K52" s="4" t="s">
        <v>740</v>
      </c>
    </row>
    <row r="53" ht="36" customHeight="1" spans="1:11">
      <c r="A53" s="4" t="s">
        <v>612</v>
      </c>
      <c r="B53" s="13">
        <v>23</v>
      </c>
      <c r="C53" s="4" t="s">
        <v>741</v>
      </c>
      <c r="D53" s="4" t="s">
        <v>742</v>
      </c>
      <c r="E53" s="4" t="s">
        <v>467</v>
      </c>
      <c r="F53" s="4" t="s">
        <v>467</v>
      </c>
      <c r="G53" s="14">
        <v>80</v>
      </c>
      <c r="H53" s="4" t="s">
        <v>743</v>
      </c>
      <c r="I53" s="4" t="s">
        <v>739</v>
      </c>
      <c r="J53" s="14">
        <v>0</v>
      </c>
      <c r="K53" s="4" t="s">
        <v>740</v>
      </c>
    </row>
    <row r="54" ht="36" customHeight="1" spans="1:11">
      <c r="A54" s="4" t="s">
        <v>613</v>
      </c>
      <c r="B54" s="13">
        <v>24</v>
      </c>
      <c r="C54" s="4" t="s">
        <v>735</v>
      </c>
      <c r="D54" s="4" t="s">
        <v>742</v>
      </c>
      <c r="E54" s="4" t="s">
        <v>467</v>
      </c>
      <c r="F54" s="4" t="s">
        <v>467</v>
      </c>
      <c r="G54" s="14">
        <v>20</v>
      </c>
      <c r="H54" s="4" t="s">
        <v>738</v>
      </c>
      <c r="I54" s="4" t="s">
        <v>739</v>
      </c>
      <c r="J54" s="14">
        <v>0</v>
      </c>
      <c r="K54" s="4" t="s">
        <v>740</v>
      </c>
    </row>
    <row r="55" ht="36" customHeight="1" spans="1:11">
      <c r="A55" s="4" t="s">
        <v>614</v>
      </c>
      <c r="B55" s="13">
        <v>24</v>
      </c>
      <c r="C55" s="4" t="s">
        <v>741</v>
      </c>
      <c r="D55" s="4" t="s">
        <v>736</v>
      </c>
      <c r="E55" s="4" t="s">
        <v>737</v>
      </c>
      <c r="F55" s="4" t="s">
        <v>737</v>
      </c>
      <c r="G55" s="14">
        <v>300</v>
      </c>
      <c r="H55" s="4" t="s">
        <v>743</v>
      </c>
      <c r="I55" s="4" t="s">
        <v>739</v>
      </c>
      <c r="J55" s="14">
        <v>0</v>
      </c>
      <c r="K55" s="4" t="s">
        <v>740</v>
      </c>
    </row>
    <row r="56" ht="36" customHeight="1" spans="1:11">
      <c r="A56" s="4" t="s">
        <v>615</v>
      </c>
      <c r="B56" s="13">
        <v>25</v>
      </c>
      <c r="C56" s="4" t="s">
        <v>735</v>
      </c>
      <c r="D56" s="4" t="s">
        <v>764</v>
      </c>
      <c r="E56" s="4" t="s">
        <v>765</v>
      </c>
      <c r="F56" s="4" t="s">
        <v>746</v>
      </c>
      <c r="G56" s="14">
        <v>1</v>
      </c>
      <c r="H56" s="4" t="s">
        <v>738</v>
      </c>
      <c r="I56" s="4" t="s">
        <v>747</v>
      </c>
      <c r="J56" s="14">
        <v>80</v>
      </c>
      <c r="K56" s="4" t="s">
        <v>748</v>
      </c>
    </row>
    <row r="57" ht="36" customHeight="1" spans="1:11">
      <c r="A57" s="4" t="s">
        <v>616</v>
      </c>
      <c r="B57" s="13">
        <v>25</v>
      </c>
      <c r="C57" s="4" t="s">
        <v>741</v>
      </c>
      <c r="D57" s="4" t="s">
        <v>766</v>
      </c>
      <c r="E57" s="4" t="s">
        <v>767</v>
      </c>
      <c r="F57" s="4" t="s">
        <v>746</v>
      </c>
      <c r="G57" s="14">
        <v>1</v>
      </c>
      <c r="H57" s="4" t="s">
        <v>743</v>
      </c>
      <c r="I57" s="4" t="s">
        <v>747</v>
      </c>
      <c r="J57" s="14">
        <v>80</v>
      </c>
      <c r="K57" s="4" t="s">
        <v>748</v>
      </c>
    </row>
    <row r="58" ht="36" customHeight="1" spans="1:11">
      <c r="A58" s="4" t="s">
        <v>617</v>
      </c>
      <c r="B58" s="13">
        <v>26</v>
      </c>
      <c r="C58" s="4" t="s">
        <v>735</v>
      </c>
      <c r="D58" s="4" t="s">
        <v>736</v>
      </c>
      <c r="E58" s="4" t="s">
        <v>737</v>
      </c>
      <c r="F58" s="4" t="s">
        <v>737</v>
      </c>
      <c r="G58" s="14">
        <v>100</v>
      </c>
      <c r="H58" s="4" t="s">
        <v>738</v>
      </c>
      <c r="I58" s="4" t="s">
        <v>739</v>
      </c>
      <c r="J58" s="14">
        <v>0</v>
      </c>
      <c r="K58" s="4" t="s">
        <v>740</v>
      </c>
    </row>
    <row r="59" ht="36" customHeight="1" spans="1:11">
      <c r="A59" s="4" t="s">
        <v>618</v>
      </c>
      <c r="B59" s="13">
        <v>26</v>
      </c>
      <c r="C59" s="4" t="s">
        <v>741</v>
      </c>
      <c r="D59" s="4" t="s">
        <v>742</v>
      </c>
      <c r="E59" s="4" t="s">
        <v>467</v>
      </c>
      <c r="F59" s="4" t="s">
        <v>467</v>
      </c>
      <c r="G59" s="14">
        <v>80</v>
      </c>
      <c r="H59" s="4" t="s">
        <v>743</v>
      </c>
      <c r="I59" s="4" t="s">
        <v>739</v>
      </c>
      <c r="J59" s="14">
        <v>0</v>
      </c>
      <c r="K59" s="4" t="s">
        <v>740</v>
      </c>
    </row>
    <row r="60" ht="36" customHeight="1" spans="1:11">
      <c r="A60" s="4" t="s">
        <v>619</v>
      </c>
      <c r="B60" s="13">
        <v>27</v>
      </c>
      <c r="C60" s="4" t="s">
        <v>735</v>
      </c>
      <c r="D60" s="4" t="s">
        <v>742</v>
      </c>
      <c r="E60" s="4" t="s">
        <v>467</v>
      </c>
      <c r="F60" s="4" t="s">
        <v>467</v>
      </c>
      <c r="G60" s="14">
        <v>20</v>
      </c>
      <c r="H60" s="4" t="s">
        <v>738</v>
      </c>
      <c r="I60" s="4" t="s">
        <v>739</v>
      </c>
      <c r="J60" s="14">
        <v>0</v>
      </c>
      <c r="K60" s="4" t="s">
        <v>740</v>
      </c>
    </row>
    <row r="61" ht="36" customHeight="1" spans="1:11">
      <c r="A61" s="4" t="s">
        <v>620</v>
      </c>
      <c r="B61" s="13">
        <v>27</v>
      </c>
      <c r="C61" s="4" t="s">
        <v>741</v>
      </c>
      <c r="D61" s="4" t="s">
        <v>742</v>
      </c>
      <c r="E61" s="4" t="s">
        <v>467</v>
      </c>
      <c r="F61" s="4" t="s">
        <v>467</v>
      </c>
      <c r="G61" s="14">
        <v>80</v>
      </c>
      <c r="H61" s="4" t="s">
        <v>743</v>
      </c>
      <c r="I61" s="4" t="s">
        <v>739</v>
      </c>
      <c r="J61" s="14">
        <v>0</v>
      </c>
      <c r="K61" s="4" t="s">
        <v>740</v>
      </c>
    </row>
    <row r="62" ht="36" customHeight="1" spans="1:11">
      <c r="A62" s="4" t="s">
        <v>621</v>
      </c>
      <c r="B62" s="13">
        <v>28</v>
      </c>
      <c r="C62" s="4" t="s">
        <v>735</v>
      </c>
      <c r="D62" s="4" t="s">
        <v>736</v>
      </c>
      <c r="E62" s="4" t="s">
        <v>737</v>
      </c>
      <c r="F62" s="4" t="s">
        <v>737</v>
      </c>
      <c r="G62" s="14">
        <v>100</v>
      </c>
      <c r="H62" s="4" t="s">
        <v>738</v>
      </c>
      <c r="I62" s="4" t="s">
        <v>739</v>
      </c>
      <c r="J62" s="14">
        <v>0</v>
      </c>
      <c r="K62" s="4" t="s">
        <v>740</v>
      </c>
    </row>
    <row r="63" ht="36" customHeight="1" spans="1:11">
      <c r="A63" s="4" t="s">
        <v>622</v>
      </c>
      <c r="B63" s="13">
        <v>28</v>
      </c>
      <c r="C63" s="4" t="s">
        <v>741</v>
      </c>
      <c r="D63" s="4" t="s">
        <v>736</v>
      </c>
      <c r="E63" s="4" t="s">
        <v>737</v>
      </c>
      <c r="F63" s="4" t="s">
        <v>737</v>
      </c>
      <c r="G63" s="14">
        <v>300</v>
      </c>
      <c r="H63" s="4" t="s">
        <v>743</v>
      </c>
      <c r="I63" s="4" t="s">
        <v>739</v>
      </c>
      <c r="J63" s="14">
        <v>0</v>
      </c>
      <c r="K63" s="4" t="s">
        <v>740</v>
      </c>
    </row>
    <row r="64" ht="36" customHeight="1" spans="1:11">
      <c r="A64" s="4" t="s">
        <v>623</v>
      </c>
      <c r="B64" s="13">
        <v>29</v>
      </c>
      <c r="C64" s="4" t="s">
        <v>735</v>
      </c>
      <c r="D64" s="4" t="s">
        <v>736</v>
      </c>
      <c r="E64" s="4" t="s">
        <v>737</v>
      </c>
      <c r="F64" s="4" t="s">
        <v>737</v>
      </c>
      <c r="G64" s="14">
        <v>100</v>
      </c>
      <c r="H64" s="4" t="s">
        <v>738</v>
      </c>
      <c r="I64" s="4" t="s">
        <v>739</v>
      </c>
      <c r="J64" s="14">
        <v>0</v>
      </c>
      <c r="K64" s="4" t="s">
        <v>740</v>
      </c>
    </row>
    <row r="65" ht="36" customHeight="1" spans="1:11">
      <c r="A65" s="4" t="s">
        <v>624</v>
      </c>
      <c r="B65" s="13">
        <v>29</v>
      </c>
      <c r="C65" s="4" t="s">
        <v>741</v>
      </c>
      <c r="D65" s="4" t="s">
        <v>742</v>
      </c>
      <c r="E65" s="4" t="s">
        <v>467</v>
      </c>
      <c r="F65" s="4" t="s">
        <v>467</v>
      </c>
      <c r="G65" s="14">
        <v>80</v>
      </c>
      <c r="H65" s="4" t="s">
        <v>743</v>
      </c>
      <c r="I65" s="4" t="s">
        <v>739</v>
      </c>
      <c r="J65" s="14">
        <v>0</v>
      </c>
      <c r="K65" s="4" t="s">
        <v>740</v>
      </c>
    </row>
    <row r="66" ht="36" customHeight="1" spans="1:11">
      <c r="A66" s="4" t="s">
        <v>625</v>
      </c>
      <c r="B66" s="13">
        <v>30</v>
      </c>
      <c r="C66" s="4" t="s">
        <v>735</v>
      </c>
      <c r="D66" s="4" t="s">
        <v>768</v>
      </c>
      <c r="E66" s="4" t="s">
        <v>769</v>
      </c>
      <c r="F66" s="4" t="s">
        <v>746</v>
      </c>
      <c r="G66" s="14">
        <v>1</v>
      </c>
      <c r="H66" s="4" t="s">
        <v>738</v>
      </c>
      <c r="I66" s="4" t="s">
        <v>747</v>
      </c>
      <c r="J66" s="14">
        <v>80</v>
      </c>
      <c r="K66" s="4" t="s">
        <v>748</v>
      </c>
    </row>
    <row r="67" ht="36" customHeight="1" spans="1:11">
      <c r="A67" s="4" t="s">
        <v>626</v>
      </c>
      <c r="B67" s="13">
        <v>30</v>
      </c>
      <c r="C67" s="4" t="s">
        <v>741</v>
      </c>
      <c r="D67" s="4" t="s">
        <v>770</v>
      </c>
      <c r="E67" s="4" t="s">
        <v>771</v>
      </c>
      <c r="F67" s="4" t="s">
        <v>772</v>
      </c>
      <c r="G67" s="14">
        <v>1</v>
      </c>
      <c r="H67" s="4" t="s">
        <v>743</v>
      </c>
      <c r="I67" s="4" t="s">
        <v>747</v>
      </c>
      <c r="J67" s="14">
        <v>500</v>
      </c>
      <c r="K67" s="4" t="s">
        <v>748</v>
      </c>
    </row>
    <row r="68" ht="36" customHeight="1" spans="1:11">
      <c r="A68" s="4" t="s">
        <v>627</v>
      </c>
      <c r="B68" s="13">
        <v>31</v>
      </c>
      <c r="C68" s="4" t="s">
        <v>735</v>
      </c>
      <c r="D68" s="4" t="s">
        <v>736</v>
      </c>
      <c r="E68" s="4" t="s">
        <v>737</v>
      </c>
      <c r="F68" s="4" t="s">
        <v>737</v>
      </c>
      <c r="G68" s="14">
        <v>100</v>
      </c>
      <c r="H68" s="4" t="s">
        <v>738</v>
      </c>
      <c r="I68" s="4" t="s">
        <v>739</v>
      </c>
      <c r="J68" s="14">
        <v>0</v>
      </c>
      <c r="K68" s="4" t="s">
        <v>740</v>
      </c>
    </row>
    <row r="69" ht="36" customHeight="1" spans="1:11">
      <c r="A69" s="4" t="s">
        <v>628</v>
      </c>
      <c r="B69" s="13">
        <v>31</v>
      </c>
      <c r="C69" s="4" t="s">
        <v>741</v>
      </c>
      <c r="D69" s="4" t="s">
        <v>742</v>
      </c>
      <c r="E69" s="4" t="s">
        <v>467</v>
      </c>
      <c r="F69" s="4" t="s">
        <v>467</v>
      </c>
      <c r="G69" s="14">
        <v>80</v>
      </c>
      <c r="H69" s="4" t="s">
        <v>743</v>
      </c>
      <c r="I69" s="4" t="s">
        <v>739</v>
      </c>
      <c r="J69" s="14">
        <v>0</v>
      </c>
      <c r="K69" s="4" t="s">
        <v>740</v>
      </c>
    </row>
    <row r="70" ht="36" customHeight="1" spans="1:11">
      <c r="A70" s="4" t="s">
        <v>629</v>
      </c>
      <c r="B70" s="13">
        <v>32</v>
      </c>
      <c r="C70" s="4" t="s">
        <v>735</v>
      </c>
      <c r="D70" s="4" t="s">
        <v>736</v>
      </c>
      <c r="E70" s="4" t="s">
        <v>737</v>
      </c>
      <c r="F70" s="4" t="s">
        <v>737</v>
      </c>
      <c r="G70" s="14">
        <v>100</v>
      </c>
      <c r="H70" s="4" t="s">
        <v>738</v>
      </c>
      <c r="I70" s="4" t="s">
        <v>739</v>
      </c>
      <c r="J70" s="14">
        <v>0</v>
      </c>
      <c r="K70" s="4" t="s">
        <v>740</v>
      </c>
    </row>
    <row r="71" ht="36" customHeight="1" spans="1:11">
      <c r="A71" s="4" t="s">
        <v>630</v>
      </c>
      <c r="B71" s="13">
        <v>32</v>
      </c>
      <c r="C71" s="4" t="s">
        <v>741</v>
      </c>
      <c r="D71" s="4" t="s">
        <v>736</v>
      </c>
      <c r="E71" s="4" t="s">
        <v>737</v>
      </c>
      <c r="F71" s="4" t="s">
        <v>737</v>
      </c>
      <c r="G71" s="14">
        <v>300</v>
      </c>
      <c r="H71" s="4" t="s">
        <v>743</v>
      </c>
      <c r="I71" s="4" t="s">
        <v>739</v>
      </c>
      <c r="J71" s="14">
        <v>0</v>
      </c>
      <c r="K71" s="4" t="s">
        <v>740</v>
      </c>
    </row>
    <row r="72" ht="36" customHeight="1" spans="1:11">
      <c r="A72" s="4" t="s">
        <v>631</v>
      </c>
      <c r="B72" s="13">
        <v>33</v>
      </c>
      <c r="C72" s="4" t="s">
        <v>735</v>
      </c>
      <c r="D72" s="4" t="s">
        <v>742</v>
      </c>
      <c r="E72" s="4" t="s">
        <v>467</v>
      </c>
      <c r="F72" s="4" t="s">
        <v>467</v>
      </c>
      <c r="G72" s="14">
        <v>20</v>
      </c>
      <c r="H72" s="4" t="s">
        <v>738</v>
      </c>
      <c r="I72" s="4" t="s">
        <v>739</v>
      </c>
      <c r="J72" s="14">
        <v>0</v>
      </c>
      <c r="K72" s="4" t="s">
        <v>740</v>
      </c>
    </row>
    <row r="73" ht="36" customHeight="1" spans="1:11">
      <c r="A73" s="4" t="s">
        <v>632</v>
      </c>
      <c r="B73" s="13">
        <v>33</v>
      </c>
      <c r="C73" s="4" t="s">
        <v>741</v>
      </c>
      <c r="D73" s="4" t="s">
        <v>742</v>
      </c>
      <c r="E73" s="4" t="s">
        <v>467</v>
      </c>
      <c r="F73" s="4" t="s">
        <v>467</v>
      </c>
      <c r="G73" s="14">
        <v>80</v>
      </c>
      <c r="H73" s="4" t="s">
        <v>743</v>
      </c>
      <c r="I73" s="4" t="s">
        <v>739</v>
      </c>
      <c r="J73" s="14">
        <v>0</v>
      </c>
      <c r="K73" s="4" t="s">
        <v>740</v>
      </c>
    </row>
    <row r="74" ht="36" customHeight="1" spans="1:11">
      <c r="A74" s="4" t="s">
        <v>633</v>
      </c>
      <c r="B74" s="13">
        <v>34</v>
      </c>
      <c r="C74" s="4" t="s">
        <v>735</v>
      </c>
      <c r="D74" s="4" t="s">
        <v>736</v>
      </c>
      <c r="E74" s="4" t="s">
        <v>737</v>
      </c>
      <c r="F74" s="4" t="s">
        <v>737</v>
      </c>
      <c r="G74" s="14">
        <v>100</v>
      </c>
      <c r="H74" s="4" t="s">
        <v>738</v>
      </c>
      <c r="I74" s="4" t="s">
        <v>739</v>
      </c>
      <c r="J74" s="14">
        <v>0</v>
      </c>
      <c r="K74" s="4" t="s">
        <v>740</v>
      </c>
    </row>
    <row r="75" ht="36" customHeight="1" spans="1:11">
      <c r="A75" s="4" t="s">
        <v>634</v>
      </c>
      <c r="B75" s="13">
        <v>34</v>
      </c>
      <c r="C75" s="4" t="s">
        <v>741</v>
      </c>
      <c r="D75" s="4" t="s">
        <v>742</v>
      </c>
      <c r="E75" s="4" t="s">
        <v>467</v>
      </c>
      <c r="F75" s="4" t="s">
        <v>467</v>
      </c>
      <c r="G75" s="14">
        <v>80</v>
      </c>
      <c r="H75" s="4" t="s">
        <v>743</v>
      </c>
      <c r="I75" s="4" t="s">
        <v>739</v>
      </c>
      <c r="J75" s="14">
        <v>0</v>
      </c>
      <c r="K75" s="4" t="s">
        <v>740</v>
      </c>
    </row>
    <row r="76" ht="36" customHeight="1" spans="1:11">
      <c r="A76" s="4" t="s">
        <v>635</v>
      </c>
      <c r="B76" s="13">
        <v>35</v>
      </c>
      <c r="C76" s="4" t="s">
        <v>735</v>
      </c>
      <c r="D76" s="4" t="s">
        <v>773</v>
      </c>
      <c r="E76" s="4" t="s">
        <v>774</v>
      </c>
      <c r="F76" s="4" t="s">
        <v>755</v>
      </c>
      <c r="G76" s="14">
        <v>1</v>
      </c>
      <c r="H76" s="4" t="s">
        <v>738</v>
      </c>
      <c r="I76" s="4" t="s">
        <v>747</v>
      </c>
      <c r="J76" s="14">
        <v>120</v>
      </c>
      <c r="K76" s="4" t="s">
        <v>748</v>
      </c>
    </row>
    <row r="77" ht="36" customHeight="1" spans="1:11">
      <c r="A77" s="4" t="s">
        <v>636</v>
      </c>
      <c r="B77" s="13">
        <v>35</v>
      </c>
      <c r="C77" s="4" t="s">
        <v>741</v>
      </c>
      <c r="D77" s="4" t="s">
        <v>775</v>
      </c>
      <c r="E77" s="4" t="s">
        <v>776</v>
      </c>
      <c r="F77" s="4" t="s">
        <v>746</v>
      </c>
      <c r="G77" s="14">
        <v>1</v>
      </c>
      <c r="H77" s="4" t="s">
        <v>743</v>
      </c>
      <c r="I77" s="4" t="s">
        <v>747</v>
      </c>
      <c r="J77" s="14">
        <v>80</v>
      </c>
      <c r="K77" s="4" t="s">
        <v>748</v>
      </c>
    </row>
    <row r="78" ht="36" customHeight="1" spans="1:11">
      <c r="A78" s="4" t="s">
        <v>637</v>
      </c>
      <c r="B78" s="13">
        <v>36</v>
      </c>
      <c r="C78" s="4" t="s">
        <v>735</v>
      </c>
      <c r="D78" s="4" t="s">
        <v>742</v>
      </c>
      <c r="E78" s="4" t="s">
        <v>467</v>
      </c>
      <c r="F78" s="4" t="s">
        <v>467</v>
      </c>
      <c r="G78" s="14">
        <v>20</v>
      </c>
      <c r="H78" s="4" t="s">
        <v>738</v>
      </c>
      <c r="I78" s="4" t="s">
        <v>739</v>
      </c>
      <c r="J78" s="14">
        <v>0</v>
      </c>
      <c r="K78" s="4" t="s">
        <v>740</v>
      </c>
    </row>
    <row r="79" ht="36" customHeight="1" spans="1:11">
      <c r="A79" s="4" t="s">
        <v>638</v>
      </c>
      <c r="B79" s="13">
        <v>36</v>
      </c>
      <c r="C79" s="4" t="s">
        <v>741</v>
      </c>
      <c r="D79" s="4" t="s">
        <v>736</v>
      </c>
      <c r="E79" s="4" t="s">
        <v>737</v>
      </c>
      <c r="F79" s="4" t="s">
        <v>737</v>
      </c>
      <c r="G79" s="14">
        <v>300</v>
      </c>
      <c r="H79" s="4" t="s">
        <v>743</v>
      </c>
      <c r="I79" s="4" t="s">
        <v>739</v>
      </c>
      <c r="J79" s="14">
        <v>0</v>
      </c>
      <c r="K79" s="4" t="s">
        <v>740</v>
      </c>
    </row>
    <row r="80" ht="36" customHeight="1" spans="1:11">
      <c r="A80" s="4" t="s">
        <v>639</v>
      </c>
      <c r="B80" s="13">
        <v>37</v>
      </c>
      <c r="C80" s="4" t="s">
        <v>735</v>
      </c>
      <c r="D80" s="4" t="s">
        <v>736</v>
      </c>
      <c r="E80" s="4" t="s">
        <v>737</v>
      </c>
      <c r="F80" s="4" t="s">
        <v>737</v>
      </c>
      <c r="G80" s="14">
        <v>100</v>
      </c>
      <c r="H80" s="4" t="s">
        <v>738</v>
      </c>
      <c r="I80" s="4" t="s">
        <v>739</v>
      </c>
      <c r="J80" s="14">
        <v>0</v>
      </c>
      <c r="K80" s="4" t="s">
        <v>740</v>
      </c>
    </row>
    <row r="81" ht="36" customHeight="1" spans="1:11">
      <c r="A81" s="4" t="s">
        <v>640</v>
      </c>
      <c r="B81" s="13">
        <v>37</v>
      </c>
      <c r="C81" s="4" t="s">
        <v>741</v>
      </c>
      <c r="D81" s="4" t="s">
        <v>742</v>
      </c>
      <c r="E81" s="4" t="s">
        <v>467</v>
      </c>
      <c r="F81" s="4" t="s">
        <v>467</v>
      </c>
      <c r="G81" s="14">
        <v>80</v>
      </c>
      <c r="H81" s="4" t="s">
        <v>743</v>
      </c>
      <c r="I81" s="4" t="s">
        <v>739</v>
      </c>
      <c r="J81" s="14">
        <v>0</v>
      </c>
      <c r="K81" s="4" t="s">
        <v>740</v>
      </c>
    </row>
    <row r="82" ht="36" customHeight="1" spans="1:11">
      <c r="A82" s="4" t="s">
        <v>641</v>
      </c>
      <c r="B82" s="13">
        <v>38</v>
      </c>
      <c r="C82" s="4" t="s">
        <v>735</v>
      </c>
      <c r="D82" s="4" t="s">
        <v>736</v>
      </c>
      <c r="E82" s="4" t="s">
        <v>737</v>
      </c>
      <c r="F82" s="4" t="s">
        <v>737</v>
      </c>
      <c r="G82" s="14">
        <v>100</v>
      </c>
      <c r="H82" s="4" t="s">
        <v>738</v>
      </c>
      <c r="I82" s="4" t="s">
        <v>739</v>
      </c>
      <c r="J82" s="14">
        <v>0</v>
      </c>
      <c r="K82" s="4" t="s">
        <v>740</v>
      </c>
    </row>
    <row r="83" ht="36" customHeight="1" spans="1:11">
      <c r="A83" s="4" t="s">
        <v>642</v>
      </c>
      <c r="B83" s="13">
        <v>38</v>
      </c>
      <c r="C83" s="4" t="s">
        <v>741</v>
      </c>
      <c r="D83" s="4" t="s">
        <v>742</v>
      </c>
      <c r="E83" s="4" t="s">
        <v>467</v>
      </c>
      <c r="F83" s="4" t="s">
        <v>467</v>
      </c>
      <c r="G83" s="14">
        <v>80</v>
      </c>
      <c r="H83" s="4" t="s">
        <v>743</v>
      </c>
      <c r="I83" s="4" t="s">
        <v>739</v>
      </c>
      <c r="J83" s="14">
        <v>0</v>
      </c>
      <c r="K83" s="4" t="s">
        <v>740</v>
      </c>
    </row>
    <row r="84" ht="36" customHeight="1" spans="1:11">
      <c r="A84" s="4" t="s">
        <v>643</v>
      </c>
      <c r="B84" s="13">
        <v>39</v>
      </c>
      <c r="C84" s="4" t="s">
        <v>735</v>
      </c>
      <c r="D84" s="4" t="s">
        <v>742</v>
      </c>
      <c r="E84" s="4" t="s">
        <v>467</v>
      </c>
      <c r="F84" s="4" t="s">
        <v>467</v>
      </c>
      <c r="G84" s="14">
        <v>20</v>
      </c>
      <c r="H84" s="4" t="s">
        <v>738</v>
      </c>
      <c r="I84" s="4" t="s">
        <v>739</v>
      </c>
      <c r="J84" s="14">
        <v>0</v>
      </c>
      <c r="K84" s="4" t="s">
        <v>740</v>
      </c>
    </row>
    <row r="85" ht="36" customHeight="1" spans="1:11">
      <c r="A85" s="4" t="s">
        <v>644</v>
      </c>
      <c r="B85" s="13">
        <v>39</v>
      </c>
      <c r="C85" s="4" t="s">
        <v>741</v>
      </c>
      <c r="D85" s="4" t="s">
        <v>742</v>
      </c>
      <c r="E85" s="4" t="s">
        <v>467</v>
      </c>
      <c r="F85" s="4" t="s">
        <v>467</v>
      </c>
      <c r="G85" s="14">
        <v>80</v>
      </c>
      <c r="H85" s="4" t="s">
        <v>743</v>
      </c>
      <c r="I85" s="4" t="s">
        <v>739</v>
      </c>
      <c r="J85" s="14">
        <v>0</v>
      </c>
      <c r="K85" s="4" t="s">
        <v>740</v>
      </c>
    </row>
    <row r="86" ht="36" customHeight="1" spans="1:11">
      <c r="A86" s="4" t="s">
        <v>645</v>
      </c>
      <c r="B86" s="13">
        <v>40</v>
      </c>
      <c r="C86" s="4" t="s">
        <v>735</v>
      </c>
      <c r="D86" s="4" t="s">
        <v>777</v>
      </c>
      <c r="E86" s="4" t="s">
        <v>778</v>
      </c>
      <c r="F86" s="4" t="s">
        <v>746</v>
      </c>
      <c r="G86" s="14">
        <v>1</v>
      </c>
      <c r="H86" s="4" t="s">
        <v>738</v>
      </c>
      <c r="I86" s="4" t="s">
        <v>747</v>
      </c>
      <c r="J86" s="14">
        <v>80</v>
      </c>
      <c r="K86" s="4" t="s">
        <v>748</v>
      </c>
    </row>
    <row r="87" ht="36" customHeight="1" spans="1:11">
      <c r="A87" s="4" t="s">
        <v>646</v>
      </c>
      <c r="B87" s="13">
        <v>40</v>
      </c>
      <c r="C87" s="4" t="s">
        <v>741</v>
      </c>
      <c r="D87" s="4" t="s">
        <v>779</v>
      </c>
      <c r="E87" s="4" t="s">
        <v>780</v>
      </c>
      <c r="F87" s="4" t="s">
        <v>755</v>
      </c>
      <c r="G87" s="14">
        <v>1</v>
      </c>
      <c r="H87" s="4" t="s">
        <v>743</v>
      </c>
      <c r="I87" s="4" t="s">
        <v>747</v>
      </c>
      <c r="J87" s="14">
        <v>120</v>
      </c>
      <c r="K87" s="4" t="s">
        <v>748</v>
      </c>
    </row>
    <row r="88" ht="36" customHeight="1" spans="1:11">
      <c r="A88" s="4" t="s">
        <v>647</v>
      </c>
      <c r="B88" s="13">
        <v>41</v>
      </c>
      <c r="C88" s="4" t="s">
        <v>735</v>
      </c>
      <c r="D88" s="4" t="s">
        <v>736</v>
      </c>
      <c r="E88" s="4" t="s">
        <v>737</v>
      </c>
      <c r="F88" s="4" t="s">
        <v>737</v>
      </c>
      <c r="G88" s="14">
        <v>100</v>
      </c>
      <c r="H88" s="4" t="s">
        <v>738</v>
      </c>
      <c r="I88" s="4" t="s">
        <v>739</v>
      </c>
      <c r="J88" s="14">
        <v>0</v>
      </c>
      <c r="K88" s="4" t="s">
        <v>740</v>
      </c>
    </row>
    <row r="89" ht="36" customHeight="1" spans="1:11">
      <c r="A89" s="4" t="s">
        <v>648</v>
      </c>
      <c r="B89" s="13">
        <v>41</v>
      </c>
      <c r="C89" s="4" t="s">
        <v>741</v>
      </c>
      <c r="D89" s="4" t="s">
        <v>742</v>
      </c>
      <c r="E89" s="4" t="s">
        <v>467</v>
      </c>
      <c r="F89" s="4" t="s">
        <v>467</v>
      </c>
      <c r="G89" s="14">
        <v>80</v>
      </c>
      <c r="H89" s="4" t="s">
        <v>743</v>
      </c>
      <c r="I89" s="4" t="s">
        <v>739</v>
      </c>
      <c r="J89" s="14">
        <v>0</v>
      </c>
      <c r="K89" s="4" t="s">
        <v>740</v>
      </c>
    </row>
    <row r="90" ht="36" customHeight="1" spans="1:11">
      <c r="A90" s="4" t="s">
        <v>649</v>
      </c>
      <c r="B90" s="13">
        <v>42</v>
      </c>
      <c r="C90" s="4" t="s">
        <v>735</v>
      </c>
      <c r="D90" s="4" t="s">
        <v>742</v>
      </c>
      <c r="E90" s="4" t="s">
        <v>467</v>
      </c>
      <c r="F90" s="4" t="s">
        <v>467</v>
      </c>
      <c r="G90" s="14">
        <v>20</v>
      </c>
      <c r="H90" s="4" t="s">
        <v>738</v>
      </c>
      <c r="I90" s="4" t="s">
        <v>739</v>
      </c>
      <c r="J90" s="14">
        <v>0</v>
      </c>
      <c r="K90" s="4" t="s">
        <v>740</v>
      </c>
    </row>
    <row r="91" ht="36" customHeight="1" spans="1:11">
      <c r="A91" s="4" t="s">
        <v>650</v>
      </c>
      <c r="B91" s="13">
        <v>42</v>
      </c>
      <c r="C91" s="4" t="s">
        <v>741</v>
      </c>
      <c r="D91" s="4" t="s">
        <v>742</v>
      </c>
      <c r="E91" s="4" t="s">
        <v>467</v>
      </c>
      <c r="F91" s="4" t="s">
        <v>467</v>
      </c>
      <c r="G91" s="14">
        <v>80</v>
      </c>
      <c r="H91" s="4" t="s">
        <v>743</v>
      </c>
      <c r="I91" s="4" t="s">
        <v>739</v>
      </c>
      <c r="J91" s="14">
        <v>0</v>
      </c>
      <c r="K91" s="4" t="s">
        <v>740</v>
      </c>
    </row>
    <row r="92" ht="36" customHeight="1" spans="1:11">
      <c r="A92" s="4" t="s">
        <v>651</v>
      </c>
      <c r="B92" s="13">
        <v>43</v>
      </c>
      <c r="C92" s="4" t="s">
        <v>735</v>
      </c>
      <c r="D92" s="4" t="s">
        <v>736</v>
      </c>
      <c r="E92" s="4" t="s">
        <v>737</v>
      </c>
      <c r="F92" s="4" t="s">
        <v>737</v>
      </c>
      <c r="G92" s="14">
        <v>100</v>
      </c>
      <c r="H92" s="4" t="s">
        <v>738</v>
      </c>
      <c r="I92" s="4" t="s">
        <v>739</v>
      </c>
      <c r="J92" s="14">
        <v>0</v>
      </c>
      <c r="K92" s="4" t="s">
        <v>740</v>
      </c>
    </row>
    <row r="93" ht="36" customHeight="1" spans="1:11">
      <c r="A93" s="4" t="s">
        <v>652</v>
      </c>
      <c r="B93" s="13">
        <v>43</v>
      </c>
      <c r="C93" s="4" t="s">
        <v>741</v>
      </c>
      <c r="D93" s="4" t="s">
        <v>742</v>
      </c>
      <c r="E93" s="4" t="s">
        <v>467</v>
      </c>
      <c r="F93" s="4" t="s">
        <v>467</v>
      </c>
      <c r="G93" s="14">
        <v>80</v>
      </c>
      <c r="H93" s="4" t="s">
        <v>743</v>
      </c>
      <c r="I93" s="4" t="s">
        <v>739</v>
      </c>
      <c r="J93" s="14">
        <v>0</v>
      </c>
      <c r="K93" s="4" t="s">
        <v>740</v>
      </c>
    </row>
    <row r="94" ht="36" customHeight="1" spans="1:11">
      <c r="A94" s="4" t="s">
        <v>653</v>
      </c>
      <c r="B94" s="13">
        <v>44</v>
      </c>
      <c r="C94" s="4" t="s">
        <v>735</v>
      </c>
      <c r="D94" s="4" t="s">
        <v>736</v>
      </c>
      <c r="E94" s="4" t="s">
        <v>737</v>
      </c>
      <c r="F94" s="4" t="s">
        <v>737</v>
      </c>
      <c r="G94" s="14">
        <v>100</v>
      </c>
      <c r="H94" s="4" t="s">
        <v>738</v>
      </c>
      <c r="I94" s="4" t="s">
        <v>739</v>
      </c>
      <c r="J94" s="14">
        <v>0</v>
      </c>
      <c r="K94" s="4" t="s">
        <v>740</v>
      </c>
    </row>
    <row r="95" ht="36" customHeight="1" spans="1:11">
      <c r="A95" s="4" t="s">
        <v>654</v>
      </c>
      <c r="B95" s="13">
        <v>44</v>
      </c>
      <c r="C95" s="4" t="s">
        <v>741</v>
      </c>
      <c r="D95" s="4" t="s">
        <v>736</v>
      </c>
      <c r="E95" s="4" t="s">
        <v>737</v>
      </c>
      <c r="F95" s="4" t="s">
        <v>737</v>
      </c>
      <c r="G95" s="14">
        <v>300</v>
      </c>
      <c r="H95" s="4" t="s">
        <v>743</v>
      </c>
      <c r="I95" s="4" t="s">
        <v>739</v>
      </c>
      <c r="J95" s="14">
        <v>0</v>
      </c>
      <c r="K95" s="4" t="s">
        <v>740</v>
      </c>
    </row>
    <row r="96" ht="36" customHeight="1" spans="1:11">
      <c r="A96" s="4" t="s">
        <v>655</v>
      </c>
      <c r="B96" s="13">
        <v>45</v>
      </c>
      <c r="C96" s="4" t="s">
        <v>735</v>
      </c>
      <c r="D96" s="4" t="s">
        <v>742</v>
      </c>
      <c r="E96" s="4" t="s">
        <v>467</v>
      </c>
      <c r="F96" s="4" t="s">
        <v>467</v>
      </c>
      <c r="G96" s="14">
        <v>20</v>
      </c>
      <c r="H96" s="4" t="s">
        <v>738</v>
      </c>
      <c r="I96" s="4" t="s">
        <v>739</v>
      </c>
      <c r="J96" s="14">
        <v>0</v>
      </c>
      <c r="K96" s="4" t="s">
        <v>740</v>
      </c>
    </row>
    <row r="97" ht="36" customHeight="1" spans="1:11">
      <c r="A97" s="4" t="s">
        <v>656</v>
      </c>
      <c r="B97" s="13">
        <v>45</v>
      </c>
      <c r="C97" s="4" t="s">
        <v>741</v>
      </c>
      <c r="D97" s="4" t="s">
        <v>781</v>
      </c>
      <c r="E97" s="4" t="s">
        <v>782</v>
      </c>
      <c r="F97" s="4" t="s">
        <v>746</v>
      </c>
      <c r="G97" s="14">
        <v>1</v>
      </c>
      <c r="H97" s="4" t="s">
        <v>743</v>
      </c>
      <c r="I97" s="4" t="s">
        <v>747</v>
      </c>
      <c r="J97" s="14">
        <v>80</v>
      </c>
      <c r="K97" s="4" t="s">
        <v>748</v>
      </c>
    </row>
    <row r="98" ht="36" customHeight="1" spans="1:11">
      <c r="A98" s="4" t="s">
        <v>657</v>
      </c>
      <c r="B98" s="13">
        <v>46</v>
      </c>
      <c r="C98" s="4" t="s">
        <v>735</v>
      </c>
      <c r="D98" s="4" t="s">
        <v>736</v>
      </c>
      <c r="E98" s="4" t="s">
        <v>737</v>
      </c>
      <c r="F98" s="4" t="s">
        <v>737</v>
      </c>
      <c r="G98" s="14">
        <v>100</v>
      </c>
      <c r="H98" s="4" t="s">
        <v>738</v>
      </c>
      <c r="I98" s="4" t="s">
        <v>739</v>
      </c>
      <c r="J98" s="14">
        <v>0</v>
      </c>
      <c r="K98" s="4" t="s">
        <v>740</v>
      </c>
    </row>
    <row r="99" ht="36" customHeight="1" spans="1:11">
      <c r="A99" s="4" t="s">
        <v>658</v>
      </c>
      <c r="B99" s="13">
        <v>46</v>
      </c>
      <c r="C99" s="4" t="s">
        <v>741</v>
      </c>
      <c r="D99" s="4" t="s">
        <v>742</v>
      </c>
      <c r="E99" s="4" t="s">
        <v>467</v>
      </c>
      <c r="F99" s="4" t="s">
        <v>467</v>
      </c>
      <c r="G99" s="14">
        <v>80</v>
      </c>
      <c r="H99" s="4" t="s">
        <v>743</v>
      </c>
      <c r="I99" s="4" t="s">
        <v>739</v>
      </c>
      <c r="J99" s="14">
        <v>0</v>
      </c>
      <c r="K99" s="4" t="s">
        <v>740</v>
      </c>
    </row>
    <row r="100" ht="36" customHeight="1" spans="1:11">
      <c r="A100" s="4" t="s">
        <v>659</v>
      </c>
      <c r="B100" s="13">
        <v>47</v>
      </c>
      <c r="C100" s="4" t="s">
        <v>735</v>
      </c>
      <c r="D100" s="4" t="s">
        <v>736</v>
      </c>
      <c r="E100" s="4" t="s">
        <v>737</v>
      </c>
      <c r="F100" s="4" t="s">
        <v>737</v>
      </c>
      <c r="G100" s="14">
        <v>100</v>
      </c>
      <c r="H100" s="4" t="s">
        <v>738</v>
      </c>
      <c r="I100" s="4" t="s">
        <v>739</v>
      </c>
      <c r="J100" s="14">
        <v>0</v>
      </c>
      <c r="K100" s="4" t="s">
        <v>740</v>
      </c>
    </row>
    <row r="101" ht="36" customHeight="1" spans="1:11">
      <c r="A101" s="4" t="s">
        <v>660</v>
      </c>
      <c r="B101" s="13">
        <v>47</v>
      </c>
      <c r="C101" s="4" t="s">
        <v>741</v>
      </c>
      <c r="D101" s="4" t="s">
        <v>742</v>
      </c>
      <c r="E101" s="4" t="s">
        <v>467</v>
      </c>
      <c r="F101" s="4" t="s">
        <v>467</v>
      </c>
      <c r="G101" s="14">
        <v>80</v>
      </c>
      <c r="H101" s="4" t="s">
        <v>743</v>
      </c>
      <c r="I101" s="4" t="s">
        <v>739</v>
      </c>
      <c r="J101" s="14">
        <v>0</v>
      </c>
      <c r="K101" s="4" t="s">
        <v>740</v>
      </c>
    </row>
    <row r="102" ht="36" customHeight="1" spans="1:11">
      <c r="A102" s="4" t="s">
        <v>661</v>
      </c>
      <c r="B102" s="13">
        <v>48</v>
      </c>
      <c r="C102" s="4" t="s">
        <v>735</v>
      </c>
      <c r="D102" s="4" t="s">
        <v>742</v>
      </c>
      <c r="E102" s="4" t="s">
        <v>467</v>
      </c>
      <c r="F102" s="4" t="s">
        <v>467</v>
      </c>
      <c r="G102" s="14">
        <v>20</v>
      </c>
      <c r="H102" s="4" t="s">
        <v>738</v>
      </c>
      <c r="I102" s="4" t="s">
        <v>739</v>
      </c>
      <c r="J102" s="14">
        <v>0</v>
      </c>
      <c r="K102" s="4" t="s">
        <v>740</v>
      </c>
    </row>
    <row r="103" ht="36" customHeight="1" spans="1:11">
      <c r="A103" s="4" t="s">
        <v>662</v>
      </c>
      <c r="B103" s="13">
        <v>48</v>
      </c>
      <c r="C103" s="4" t="s">
        <v>741</v>
      </c>
      <c r="D103" s="4" t="s">
        <v>736</v>
      </c>
      <c r="E103" s="4" t="s">
        <v>737</v>
      </c>
      <c r="F103" s="4" t="s">
        <v>737</v>
      </c>
      <c r="G103" s="14">
        <v>300</v>
      </c>
      <c r="H103" s="4" t="s">
        <v>743</v>
      </c>
      <c r="I103" s="4" t="s">
        <v>739</v>
      </c>
      <c r="J103" s="14">
        <v>0</v>
      </c>
      <c r="K103" s="4" t="s">
        <v>740</v>
      </c>
    </row>
    <row r="104" ht="36" customHeight="1" spans="1:11">
      <c r="A104" s="4" t="s">
        <v>663</v>
      </c>
      <c r="B104" s="13">
        <v>49</v>
      </c>
      <c r="C104" s="4" t="s">
        <v>735</v>
      </c>
      <c r="D104" s="4" t="s">
        <v>736</v>
      </c>
      <c r="E104" s="4" t="s">
        <v>737</v>
      </c>
      <c r="F104" s="4" t="s">
        <v>737</v>
      </c>
      <c r="G104" s="14">
        <v>100</v>
      </c>
      <c r="H104" s="4" t="s">
        <v>738</v>
      </c>
      <c r="I104" s="4" t="s">
        <v>739</v>
      </c>
      <c r="J104" s="14">
        <v>0</v>
      </c>
      <c r="K104" s="4" t="s">
        <v>740</v>
      </c>
    </row>
    <row r="105" ht="36" customHeight="1" spans="1:11">
      <c r="A105" s="4" t="s">
        <v>664</v>
      </c>
      <c r="B105" s="13">
        <v>49</v>
      </c>
      <c r="C105" s="4" t="s">
        <v>741</v>
      </c>
      <c r="D105" s="4" t="s">
        <v>742</v>
      </c>
      <c r="E105" s="4" t="s">
        <v>467</v>
      </c>
      <c r="F105" s="4" t="s">
        <v>467</v>
      </c>
      <c r="G105" s="14">
        <v>80</v>
      </c>
      <c r="H105" s="4" t="s">
        <v>743</v>
      </c>
      <c r="I105" s="4" t="s">
        <v>739</v>
      </c>
      <c r="J105" s="14">
        <v>0</v>
      </c>
      <c r="K105" s="4" t="s">
        <v>740</v>
      </c>
    </row>
    <row r="106" ht="36" customHeight="1" spans="1:11">
      <c r="A106" s="4" t="s">
        <v>665</v>
      </c>
      <c r="B106" s="13">
        <v>50</v>
      </c>
      <c r="C106" s="4" t="s">
        <v>735</v>
      </c>
      <c r="D106" s="4" t="s">
        <v>783</v>
      </c>
      <c r="E106" s="4" t="s">
        <v>784</v>
      </c>
      <c r="F106" s="4" t="s">
        <v>746</v>
      </c>
      <c r="G106" s="14">
        <v>1</v>
      </c>
      <c r="H106" s="4" t="s">
        <v>738</v>
      </c>
      <c r="I106" s="4" t="s">
        <v>747</v>
      </c>
      <c r="J106" s="14">
        <v>80</v>
      </c>
      <c r="K106" s="4" t="s">
        <v>748</v>
      </c>
    </row>
    <row r="107" ht="36" customHeight="1" spans="1:11">
      <c r="A107" s="4" t="s">
        <v>666</v>
      </c>
      <c r="B107" s="13">
        <v>50</v>
      </c>
      <c r="C107" s="4" t="s">
        <v>741</v>
      </c>
      <c r="D107" s="4" t="s">
        <v>785</v>
      </c>
      <c r="E107" s="4" t="s">
        <v>786</v>
      </c>
      <c r="F107" s="4" t="s">
        <v>772</v>
      </c>
      <c r="G107" s="14">
        <v>1</v>
      </c>
      <c r="H107" s="4" t="s">
        <v>743</v>
      </c>
      <c r="I107" s="4" t="s">
        <v>747</v>
      </c>
      <c r="J107" s="14">
        <v>500</v>
      </c>
      <c r="K107" s="4" t="s">
        <v>748</v>
      </c>
    </row>
    <row r="108" ht="30" customHeight="1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ht="30" customHeight="1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ht="30" customHeight="1" spans="1:11">
      <c r="A110" s="7" t="s">
        <v>787</v>
      </c>
      <c r="B110" s="7" t="s">
        <v>787</v>
      </c>
      <c r="C110" s="7" t="s">
        <v>787</v>
      </c>
      <c r="D110" s="7" t="s">
        <v>787</v>
      </c>
      <c r="E110" s="7" t="s">
        <v>787</v>
      </c>
      <c r="F110" s="7" t="s">
        <v>787</v>
      </c>
      <c r="G110" s="7" t="s">
        <v>787</v>
      </c>
      <c r="H110" s="7" t="s">
        <v>787</v>
      </c>
      <c r="I110" s="7" t="s">
        <v>787</v>
      </c>
      <c r="J110" s="7" t="s">
        <v>787</v>
      </c>
      <c r="K110" s="7" t="s">
        <v>787</v>
      </c>
    </row>
    <row r="111" ht="16.5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ht="40" customHeight="1" spans="1:11">
      <c r="A112" s="10" t="s">
        <v>730</v>
      </c>
      <c r="B112" s="10" t="s">
        <v>730</v>
      </c>
      <c r="C112" s="10" t="s">
        <v>788</v>
      </c>
      <c r="D112" s="10" t="s">
        <v>788</v>
      </c>
      <c r="E112" s="10" t="s">
        <v>789</v>
      </c>
      <c r="F112" s="10" t="s">
        <v>789</v>
      </c>
      <c r="G112" s="10" t="s">
        <v>790</v>
      </c>
      <c r="H112" s="10" t="s">
        <v>790</v>
      </c>
      <c r="I112" s="10" t="s">
        <v>790</v>
      </c>
      <c r="J112" s="10" t="s">
        <v>791</v>
      </c>
      <c r="K112" s="10" t="s">
        <v>791</v>
      </c>
    </row>
    <row r="113" ht="40" customHeight="1" spans="1:11">
      <c r="A113" s="11" t="s">
        <v>737</v>
      </c>
      <c r="B113" s="11" t="s">
        <v>737</v>
      </c>
      <c r="C113" s="11" t="s">
        <v>792</v>
      </c>
      <c r="D113" s="11" t="s">
        <v>792</v>
      </c>
      <c r="E113" s="11" t="s">
        <v>793</v>
      </c>
      <c r="F113" s="11" t="s">
        <v>793</v>
      </c>
      <c r="G113" s="11" t="s">
        <v>794</v>
      </c>
      <c r="H113" s="11" t="s">
        <v>794</v>
      </c>
      <c r="I113" s="11" t="s">
        <v>794</v>
      </c>
      <c r="J113" s="11" t="s">
        <v>795</v>
      </c>
      <c r="K113" s="11" t="s">
        <v>795</v>
      </c>
    </row>
    <row r="114" ht="40" customHeight="1" spans="1:11">
      <c r="A114" s="12" t="s">
        <v>467</v>
      </c>
      <c r="B114" s="12" t="s">
        <v>467</v>
      </c>
      <c r="C114" s="12" t="s">
        <v>796</v>
      </c>
      <c r="D114" s="12" t="s">
        <v>796</v>
      </c>
      <c r="E114" s="12" t="s">
        <v>797</v>
      </c>
      <c r="F114" s="12" t="s">
        <v>797</v>
      </c>
      <c r="G114" s="12" t="s">
        <v>798</v>
      </c>
      <c r="H114" s="12" t="s">
        <v>798</v>
      </c>
      <c r="I114" s="12" t="s">
        <v>798</v>
      </c>
      <c r="J114" s="12" t="s">
        <v>796</v>
      </c>
      <c r="K114" s="12" t="s">
        <v>796</v>
      </c>
    </row>
    <row r="115" ht="40" customHeight="1" spans="1:11">
      <c r="A115" s="11" t="s">
        <v>746</v>
      </c>
      <c r="B115" s="11" t="s">
        <v>746</v>
      </c>
      <c r="C115" s="11" t="s">
        <v>799</v>
      </c>
      <c r="D115" s="11" t="s">
        <v>799</v>
      </c>
      <c r="E115" s="11" t="s">
        <v>800</v>
      </c>
      <c r="F115" s="11" t="s">
        <v>800</v>
      </c>
      <c r="G115" s="11" t="s">
        <v>801</v>
      </c>
      <c r="H115" s="11" t="s">
        <v>801</v>
      </c>
      <c r="I115" s="11" t="s">
        <v>801</v>
      </c>
      <c r="J115" s="11" t="s">
        <v>802</v>
      </c>
      <c r="K115" s="11" t="s">
        <v>802</v>
      </c>
    </row>
    <row r="116" ht="40" customHeight="1" spans="1:11">
      <c r="A116" s="12" t="s">
        <v>755</v>
      </c>
      <c r="B116" s="12" t="s">
        <v>755</v>
      </c>
      <c r="C116" s="12" t="s">
        <v>803</v>
      </c>
      <c r="D116" s="12" t="s">
        <v>803</v>
      </c>
      <c r="E116" s="12" t="s">
        <v>804</v>
      </c>
      <c r="F116" s="12" t="s">
        <v>804</v>
      </c>
      <c r="G116" s="12" t="s">
        <v>805</v>
      </c>
      <c r="H116" s="12" t="s">
        <v>805</v>
      </c>
      <c r="I116" s="12" t="s">
        <v>805</v>
      </c>
      <c r="J116" s="12" t="s">
        <v>806</v>
      </c>
      <c r="K116" s="12" t="s">
        <v>806</v>
      </c>
    </row>
    <row r="117" ht="40" customHeight="1" spans="1:11">
      <c r="A117" s="11" t="s">
        <v>772</v>
      </c>
      <c r="B117" s="11" t="s">
        <v>772</v>
      </c>
      <c r="C117" s="11" t="s">
        <v>807</v>
      </c>
      <c r="D117" s="11" t="s">
        <v>807</v>
      </c>
      <c r="E117" s="11" t="s">
        <v>808</v>
      </c>
      <c r="F117" s="11" t="s">
        <v>808</v>
      </c>
      <c r="G117" s="11" t="s">
        <v>809</v>
      </c>
      <c r="H117" s="11" t="s">
        <v>809</v>
      </c>
      <c r="I117" s="11" t="s">
        <v>809</v>
      </c>
      <c r="J117" s="11" t="s">
        <v>810</v>
      </c>
      <c r="K117" s="11" t="s">
        <v>810</v>
      </c>
    </row>
    <row r="118" ht="16.5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ht="16.5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ht="22.5" spans="1:11">
      <c r="A120" s="7" t="s">
        <v>811</v>
      </c>
      <c r="B120" s="7" t="s">
        <v>811</v>
      </c>
      <c r="C120" s="7" t="s">
        <v>811</v>
      </c>
      <c r="D120" s="7" t="s">
        <v>811</v>
      </c>
      <c r="E120" s="7" t="s">
        <v>811</v>
      </c>
      <c r="F120" s="7" t="s">
        <v>811</v>
      </c>
      <c r="G120" s="7" t="s">
        <v>811</v>
      </c>
      <c r="H120" s="7" t="s">
        <v>811</v>
      </c>
      <c r="I120" s="7" t="s">
        <v>811</v>
      </c>
      <c r="J120" s="7" t="s">
        <v>811</v>
      </c>
      <c r="K120" s="7" t="s">
        <v>811</v>
      </c>
    </row>
    <row r="121" ht="16.5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ht="36" customHeight="1" spans="1:11">
      <c r="A122" s="10" t="s">
        <v>812</v>
      </c>
      <c r="B122" s="10" t="s">
        <v>812</v>
      </c>
      <c r="C122" s="10" t="s">
        <v>729</v>
      </c>
      <c r="D122" s="10" t="s">
        <v>729</v>
      </c>
      <c r="E122" s="10" t="s">
        <v>813</v>
      </c>
      <c r="F122" s="10" t="s">
        <v>731</v>
      </c>
      <c r="G122" s="10" t="s">
        <v>814</v>
      </c>
      <c r="H122" s="10" t="s">
        <v>814</v>
      </c>
      <c r="I122" s="10" t="s">
        <v>815</v>
      </c>
      <c r="J122" s="10" t="s">
        <v>815</v>
      </c>
      <c r="K122" s="10" t="s">
        <v>816</v>
      </c>
    </row>
    <row r="123" ht="36" customHeight="1" spans="1:11">
      <c r="A123" s="11" t="s">
        <v>744</v>
      </c>
      <c r="B123" s="11" t="s">
        <v>744</v>
      </c>
      <c r="C123" s="11" t="s">
        <v>745</v>
      </c>
      <c r="D123" s="11" t="s">
        <v>745</v>
      </c>
      <c r="E123" s="11" t="s">
        <v>746</v>
      </c>
      <c r="F123" s="11">
        <v>1</v>
      </c>
      <c r="G123" s="11">
        <v>80</v>
      </c>
      <c r="H123" s="11">
        <v>80</v>
      </c>
      <c r="I123" s="11" t="s">
        <v>817</v>
      </c>
      <c r="J123" s="11" t="s">
        <v>817</v>
      </c>
      <c r="K123" s="11" t="s">
        <v>802</v>
      </c>
    </row>
    <row r="124" ht="36" customHeight="1" spans="1:11">
      <c r="A124" s="12" t="s">
        <v>751</v>
      </c>
      <c r="B124" s="12" t="s">
        <v>751</v>
      </c>
      <c r="C124" s="12" t="s">
        <v>752</v>
      </c>
      <c r="D124" s="12" t="s">
        <v>752</v>
      </c>
      <c r="E124" s="12" t="s">
        <v>746</v>
      </c>
      <c r="F124" s="12">
        <v>1</v>
      </c>
      <c r="G124" s="12">
        <v>80</v>
      </c>
      <c r="H124" s="12">
        <v>80</v>
      </c>
      <c r="I124" s="12" t="s">
        <v>818</v>
      </c>
      <c r="J124" s="12" t="s">
        <v>818</v>
      </c>
      <c r="K124" s="12" t="s">
        <v>802</v>
      </c>
    </row>
    <row r="125" ht="36" customHeight="1" spans="1:11">
      <c r="A125" s="11" t="s">
        <v>756</v>
      </c>
      <c r="B125" s="11" t="s">
        <v>756</v>
      </c>
      <c r="C125" s="11" t="s">
        <v>757</v>
      </c>
      <c r="D125" s="11" t="s">
        <v>757</v>
      </c>
      <c r="E125" s="11" t="s">
        <v>755</v>
      </c>
      <c r="F125" s="11">
        <v>1</v>
      </c>
      <c r="G125" s="11">
        <v>120</v>
      </c>
      <c r="H125" s="11">
        <v>120</v>
      </c>
      <c r="I125" s="11" t="s">
        <v>819</v>
      </c>
      <c r="J125" s="11" t="s">
        <v>819</v>
      </c>
      <c r="K125" s="11" t="s">
        <v>806</v>
      </c>
    </row>
    <row r="126" ht="36" customHeight="1" spans="1:11">
      <c r="A126" s="12" t="s">
        <v>760</v>
      </c>
      <c r="B126" s="12" t="s">
        <v>760</v>
      </c>
      <c r="C126" s="12" t="s">
        <v>761</v>
      </c>
      <c r="D126" s="12" t="s">
        <v>761</v>
      </c>
      <c r="E126" s="12" t="s">
        <v>746</v>
      </c>
      <c r="F126" s="12">
        <v>1</v>
      </c>
      <c r="G126" s="12">
        <v>80</v>
      </c>
      <c r="H126" s="12">
        <v>80</v>
      </c>
      <c r="I126" s="12" t="s">
        <v>820</v>
      </c>
      <c r="J126" s="12" t="s">
        <v>820</v>
      </c>
      <c r="K126" s="12" t="s">
        <v>802</v>
      </c>
    </row>
    <row r="127" ht="36" customHeight="1" spans="1:11">
      <c r="A127" s="11" t="s">
        <v>764</v>
      </c>
      <c r="B127" s="11" t="s">
        <v>764</v>
      </c>
      <c r="C127" s="11" t="s">
        <v>765</v>
      </c>
      <c r="D127" s="11" t="s">
        <v>765</v>
      </c>
      <c r="E127" s="11" t="s">
        <v>746</v>
      </c>
      <c r="F127" s="11">
        <v>1</v>
      </c>
      <c r="G127" s="11">
        <v>80</v>
      </c>
      <c r="H127" s="11">
        <v>80</v>
      </c>
      <c r="I127" s="11" t="s">
        <v>821</v>
      </c>
      <c r="J127" s="11" t="s">
        <v>821</v>
      </c>
      <c r="K127" s="11" t="s">
        <v>802</v>
      </c>
    </row>
    <row r="128" ht="36" customHeight="1" spans="1:11">
      <c r="A128" s="12" t="s">
        <v>768</v>
      </c>
      <c r="B128" s="12" t="s">
        <v>768</v>
      </c>
      <c r="C128" s="12" t="s">
        <v>769</v>
      </c>
      <c r="D128" s="12" t="s">
        <v>769</v>
      </c>
      <c r="E128" s="12" t="s">
        <v>746</v>
      </c>
      <c r="F128" s="12">
        <v>1</v>
      </c>
      <c r="G128" s="12">
        <v>80</v>
      </c>
      <c r="H128" s="12">
        <v>80</v>
      </c>
      <c r="I128" s="12" t="s">
        <v>822</v>
      </c>
      <c r="J128" s="12" t="s">
        <v>822</v>
      </c>
      <c r="K128" s="12" t="s">
        <v>802</v>
      </c>
    </row>
    <row r="129" ht="36" customHeight="1" spans="1:11">
      <c r="A129" s="11" t="s">
        <v>773</v>
      </c>
      <c r="B129" s="11" t="s">
        <v>773</v>
      </c>
      <c r="C129" s="11" t="s">
        <v>774</v>
      </c>
      <c r="D129" s="11" t="s">
        <v>774</v>
      </c>
      <c r="E129" s="11" t="s">
        <v>755</v>
      </c>
      <c r="F129" s="11">
        <v>1</v>
      </c>
      <c r="G129" s="11">
        <v>120</v>
      </c>
      <c r="H129" s="11">
        <v>120</v>
      </c>
      <c r="I129" s="11" t="s">
        <v>823</v>
      </c>
      <c r="J129" s="11" t="s">
        <v>823</v>
      </c>
      <c r="K129" s="11" t="s">
        <v>806</v>
      </c>
    </row>
    <row r="130" ht="36" customHeight="1" spans="1:11">
      <c r="A130" s="12" t="s">
        <v>777</v>
      </c>
      <c r="B130" s="12" t="s">
        <v>777</v>
      </c>
      <c r="C130" s="12" t="s">
        <v>778</v>
      </c>
      <c r="D130" s="12" t="s">
        <v>778</v>
      </c>
      <c r="E130" s="12" t="s">
        <v>746</v>
      </c>
      <c r="F130" s="12">
        <v>1</v>
      </c>
      <c r="G130" s="12">
        <v>80</v>
      </c>
      <c r="H130" s="12">
        <v>80</v>
      </c>
      <c r="I130" s="12" t="s">
        <v>824</v>
      </c>
      <c r="J130" s="12" t="s">
        <v>824</v>
      </c>
      <c r="K130" s="12" t="s">
        <v>802</v>
      </c>
    </row>
    <row r="131" ht="36" customHeight="1" spans="1:11">
      <c r="A131" s="11" t="s">
        <v>783</v>
      </c>
      <c r="B131" s="11" t="s">
        <v>783</v>
      </c>
      <c r="C131" s="11" t="s">
        <v>784</v>
      </c>
      <c r="D131" s="11" t="s">
        <v>784</v>
      </c>
      <c r="E131" s="11" t="s">
        <v>746</v>
      </c>
      <c r="F131" s="11">
        <v>1</v>
      </c>
      <c r="G131" s="11">
        <v>80</v>
      </c>
      <c r="H131" s="11">
        <v>80</v>
      </c>
      <c r="I131" s="11" t="s">
        <v>825</v>
      </c>
      <c r="J131" s="11" t="s">
        <v>825</v>
      </c>
      <c r="K131" s="11" t="s">
        <v>802</v>
      </c>
    </row>
    <row r="132" ht="36" customHeight="1" spans="1:11">
      <c r="A132" s="12" t="s">
        <v>749</v>
      </c>
      <c r="B132" s="12" t="s">
        <v>749</v>
      </c>
      <c r="C132" s="12" t="s">
        <v>750</v>
      </c>
      <c r="D132" s="12" t="s">
        <v>750</v>
      </c>
      <c r="E132" s="12" t="s">
        <v>746</v>
      </c>
      <c r="F132" s="12">
        <v>1</v>
      </c>
      <c r="G132" s="12">
        <v>80</v>
      </c>
      <c r="H132" s="12">
        <v>80</v>
      </c>
      <c r="I132" s="12" t="s">
        <v>826</v>
      </c>
      <c r="J132" s="12" t="s">
        <v>826</v>
      </c>
      <c r="K132" s="12" t="s">
        <v>802</v>
      </c>
    </row>
    <row r="133" ht="36" customHeight="1" spans="1:11">
      <c r="A133" s="11" t="s">
        <v>753</v>
      </c>
      <c r="B133" s="11" t="s">
        <v>753</v>
      </c>
      <c r="C133" s="11" t="s">
        <v>754</v>
      </c>
      <c r="D133" s="11" t="s">
        <v>754</v>
      </c>
      <c r="E133" s="11" t="s">
        <v>755</v>
      </c>
      <c r="F133" s="11">
        <v>1</v>
      </c>
      <c r="G133" s="11">
        <v>120</v>
      </c>
      <c r="H133" s="11">
        <v>120</v>
      </c>
      <c r="I133" s="11" t="s">
        <v>827</v>
      </c>
      <c r="J133" s="11" t="s">
        <v>827</v>
      </c>
      <c r="K133" s="11" t="s">
        <v>806</v>
      </c>
    </row>
    <row r="134" ht="36" customHeight="1" spans="1:11">
      <c r="A134" s="12" t="s">
        <v>758</v>
      </c>
      <c r="B134" s="12" t="s">
        <v>758</v>
      </c>
      <c r="C134" s="12" t="s">
        <v>759</v>
      </c>
      <c r="D134" s="12" t="s">
        <v>759</v>
      </c>
      <c r="E134" s="12" t="s">
        <v>746</v>
      </c>
      <c r="F134" s="12">
        <v>1</v>
      </c>
      <c r="G134" s="12">
        <v>80</v>
      </c>
      <c r="H134" s="12">
        <v>80</v>
      </c>
      <c r="I134" s="12" t="s">
        <v>828</v>
      </c>
      <c r="J134" s="12" t="s">
        <v>828</v>
      </c>
      <c r="K134" s="12" t="s">
        <v>802</v>
      </c>
    </row>
    <row r="135" ht="36" customHeight="1" spans="1:11">
      <c r="A135" s="11" t="s">
        <v>762</v>
      </c>
      <c r="B135" s="11" t="s">
        <v>762</v>
      </c>
      <c r="C135" s="11" t="s">
        <v>763</v>
      </c>
      <c r="D135" s="11" t="s">
        <v>763</v>
      </c>
      <c r="E135" s="11" t="s">
        <v>755</v>
      </c>
      <c r="F135" s="11">
        <v>1</v>
      </c>
      <c r="G135" s="11">
        <v>120</v>
      </c>
      <c r="H135" s="11">
        <v>120</v>
      </c>
      <c r="I135" s="11" t="s">
        <v>829</v>
      </c>
      <c r="J135" s="11" t="s">
        <v>829</v>
      </c>
      <c r="K135" s="11" t="s">
        <v>806</v>
      </c>
    </row>
    <row r="136" ht="36" customHeight="1" spans="1:11">
      <c r="A136" s="12" t="s">
        <v>766</v>
      </c>
      <c r="B136" s="12" t="s">
        <v>766</v>
      </c>
      <c r="C136" s="12" t="s">
        <v>767</v>
      </c>
      <c r="D136" s="12" t="s">
        <v>767</v>
      </c>
      <c r="E136" s="12" t="s">
        <v>746</v>
      </c>
      <c r="F136" s="12">
        <v>1</v>
      </c>
      <c r="G136" s="12">
        <v>80</v>
      </c>
      <c r="H136" s="12">
        <v>80</v>
      </c>
      <c r="I136" s="12" t="s">
        <v>830</v>
      </c>
      <c r="J136" s="12" t="s">
        <v>830</v>
      </c>
      <c r="K136" s="12" t="s">
        <v>802</v>
      </c>
    </row>
    <row r="137" ht="36" customHeight="1" spans="1:11">
      <c r="A137" s="11" t="s">
        <v>770</v>
      </c>
      <c r="B137" s="11" t="s">
        <v>770</v>
      </c>
      <c r="C137" s="11" t="s">
        <v>771</v>
      </c>
      <c r="D137" s="11" t="s">
        <v>771</v>
      </c>
      <c r="E137" s="11" t="s">
        <v>772</v>
      </c>
      <c r="F137" s="11">
        <v>1</v>
      </c>
      <c r="G137" s="11">
        <v>500</v>
      </c>
      <c r="H137" s="11">
        <v>500</v>
      </c>
      <c r="I137" s="11" t="s">
        <v>831</v>
      </c>
      <c r="J137" s="11" t="s">
        <v>831</v>
      </c>
      <c r="K137" s="11" t="s">
        <v>772</v>
      </c>
    </row>
    <row r="138" ht="36" customHeight="1" spans="1:11">
      <c r="A138" s="12" t="s">
        <v>775</v>
      </c>
      <c r="B138" s="12" t="s">
        <v>775</v>
      </c>
      <c r="C138" s="12" t="s">
        <v>776</v>
      </c>
      <c r="D138" s="12" t="s">
        <v>776</v>
      </c>
      <c r="E138" s="12" t="s">
        <v>746</v>
      </c>
      <c r="F138" s="12">
        <v>1</v>
      </c>
      <c r="G138" s="12">
        <v>80</v>
      </c>
      <c r="H138" s="12">
        <v>80</v>
      </c>
      <c r="I138" s="12" t="s">
        <v>832</v>
      </c>
      <c r="J138" s="12" t="s">
        <v>832</v>
      </c>
      <c r="K138" s="12" t="s">
        <v>802</v>
      </c>
    </row>
    <row r="139" ht="36" customHeight="1" spans="1:11">
      <c r="A139" s="11" t="s">
        <v>779</v>
      </c>
      <c r="B139" s="11" t="s">
        <v>779</v>
      </c>
      <c r="C139" s="11" t="s">
        <v>780</v>
      </c>
      <c r="D139" s="11" t="s">
        <v>780</v>
      </c>
      <c r="E139" s="11" t="s">
        <v>755</v>
      </c>
      <c r="F139" s="11">
        <v>1</v>
      </c>
      <c r="G139" s="11">
        <v>120</v>
      </c>
      <c r="H139" s="11">
        <v>120</v>
      </c>
      <c r="I139" s="11" t="s">
        <v>833</v>
      </c>
      <c r="J139" s="11" t="s">
        <v>833</v>
      </c>
      <c r="K139" s="11" t="s">
        <v>806</v>
      </c>
    </row>
    <row r="140" ht="36" customHeight="1" spans="1:11">
      <c r="A140" s="12" t="s">
        <v>781</v>
      </c>
      <c r="B140" s="12" t="s">
        <v>781</v>
      </c>
      <c r="C140" s="12" t="s">
        <v>782</v>
      </c>
      <c r="D140" s="12" t="s">
        <v>782</v>
      </c>
      <c r="E140" s="12" t="s">
        <v>746</v>
      </c>
      <c r="F140" s="12">
        <v>1</v>
      </c>
      <c r="G140" s="12">
        <v>80</v>
      </c>
      <c r="H140" s="12">
        <v>80</v>
      </c>
      <c r="I140" s="12" t="s">
        <v>834</v>
      </c>
      <c r="J140" s="12" t="s">
        <v>834</v>
      </c>
      <c r="K140" s="12" t="s">
        <v>802</v>
      </c>
    </row>
    <row r="141" ht="36" customHeight="1" spans="1:11">
      <c r="A141" s="11" t="s">
        <v>785</v>
      </c>
      <c r="B141" s="11" t="s">
        <v>785</v>
      </c>
      <c r="C141" s="11" t="s">
        <v>786</v>
      </c>
      <c r="D141" s="11" t="s">
        <v>786</v>
      </c>
      <c r="E141" s="11" t="s">
        <v>772</v>
      </c>
      <c r="F141" s="11">
        <v>1</v>
      </c>
      <c r="G141" s="11">
        <v>500</v>
      </c>
      <c r="H141" s="11">
        <v>500</v>
      </c>
      <c r="I141" s="11" t="s">
        <v>835</v>
      </c>
      <c r="J141" s="11" t="s">
        <v>835</v>
      </c>
      <c r="K141" s="11" t="s">
        <v>772</v>
      </c>
    </row>
    <row r="142" ht="48" customHeight="1" spans="1:11">
      <c r="A142" s="12" t="s">
        <v>836</v>
      </c>
      <c r="B142" s="12" t="s">
        <v>836</v>
      </c>
      <c r="C142" s="12" t="s">
        <v>837</v>
      </c>
      <c r="D142" s="12" t="s">
        <v>837</v>
      </c>
      <c r="E142" s="12" t="s">
        <v>772</v>
      </c>
      <c r="F142" s="12">
        <v>1</v>
      </c>
      <c r="G142" s="12">
        <v>200</v>
      </c>
      <c r="H142" s="12">
        <v>200</v>
      </c>
      <c r="I142" s="12" t="s">
        <v>838</v>
      </c>
      <c r="J142" s="12" t="s">
        <v>838</v>
      </c>
      <c r="K142" s="12" t="s">
        <v>772</v>
      </c>
    </row>
    <row r="143" ht="48" customHeight="1" spans="1:11">
      <c r="A143" s="11" t="s">
        <v>839</v>
      </c>
      <c r="B143" s="11" t="s">
        <v>839</v>
      </c>
      <c r="C143" s="11" t="s">
        <v>840</v>
      </c>
      <c r="D143" s="11" t="s">
        <v>840</v>
      </c>
      <c r="E143" s="11" t="s">
        <v>746</v>
      </c>
      <c r="F143" s="11">
        <v>1</v>
      </c>
      <c r="G143" s="11">
        <v>80</v>
      </c>
      <c r="H143" s="11">
        <v>80</v>
      </c>
      <c r="I143" s="11" t="s">
        <v>841</v>
      </c>
      <c r="J143" s="11" t="s">
        <v>841</v>
      </c>
      <c r="K143" s="11" t="s">
        <v>802</v>
      </c>
    </row>
    <row r="144" ht="16.5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ht="16.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ht="22.5" spans="1:11">
      <c r="A146" s="7" t="s">
        <v>842</v>
      </c>
      <c r="B146" s="7" t="s">
        <v>842</v>
      </c>
      <c r="C146" s="7" t="s">
        <v>842</v>
      </c>
      <c r="D146" s="7" t="s">
        <v>842</v>
      </c>
      <c r="E146" s="7" t="s">
        <v>842</v>
      </c>
      <c r="F146" s="7" t="s">
        <v>842</v>
      </c>
      <c r="G146" s="7" t="s">
        <v>842</v>
      </c>
      <c r="H146" s="7" t="s">
        <v>842</v>
      </c>
      <c r="I146" s="7" t="s">
        <v>842</v>
      </c>
      <c r="J146" s="7" t="s">
        <v>842</v>
      </c>
      <c r="K146" s="7" t="s">
        <v>842</v>
      </c>
    </row>
    <row r="147" ht="16.5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ht="32" customHeight="1" spans="1:11">
      <c r="A148" s="8" t="s">
        <v>727</v>
      </c>
      <c r="B148" s="8" t="s">
        <v>730</v>
      </c>
      <c r="C148" s="8" t="s">
        <v>843</v>
      </c>
      <c r="D148" s="8" t="s">
        <v>844</v>
      </c>
      <c r="E148" s="4"/>
      <c r="F148" s="4"/>
      <c r="G148" s="4"/>
      <c r="H148" s="4"/>
      <c r="I148" s="4"/>
      <c r="J148" s="4"/>
      <c r="K148" s="4"/>
    </row>
    <row r="149" ht="32" customHeight="1" spans="1:11">
      <c r="A149" s="4" t="s">
        <v>735</v>
      </c>
      <c r="B149" s="4" t="s">
        <v>737</v>
      </c>
      <c r="C149" s="6">
        <f>COUNTIFS(C8:C107,A149,F8:F107,B149)</f>
        <v>27</v>
      </c>
      <c r="D149" s="6">
        <f>SUMIFS(G8:G107,C8:C107,A149,F8:F107,B149)</f>
        <v>2700</v>
      </c>
      <c r="E149" s="4"/>
      <c r="F149" s="15" t="s">
        <v>845</v>
      </c>
      <c r="G149" s="15" t="s">
        <v>845</v>
      </c>
      <c r="H149" s="15" t="s">
        <v>845</v>
      </c>
      <c r="I149" s="15" t="s">
        <v>845</v>
      </c>
      <c r="J149" s="15" t="s">
        <v>845</v>
      </c>
      <c r="K149" s="15" t="s">
        <v>845</v>
      </c>
    </row>
    <row r="150" ht="32" customHeight="1" spans="1:11">
      <c r="A150" s="4" t="s">
        <v>735</v>
      </c>
      <c r="B150" s="4" t="s">
        <v>467</v>
      </c>
      <c r="C150" s="6">
        <f>COUNTIFS(C8:C107,A150,F8:F107,B150)</f>
        <v>14</v>
      </c>
      <c r="D150" s="6">
        <f>SUMIFS(G8:G107,C8:C107,A150,F8:F107,B150)</f>
        <v>280</v>
      </c>
      <c r="E150" s="4"/>
      <c r="F150" s="15" t="s">
        <v>845</v>
      </c>
      <c r="G150" s="15" t="s">
        <v>845</v>
      </c>
      <c r="H150" s="15" t="s">
        <v>845</v>
      </c>
      <c r="I150" s="15" t="s">
        <v>845</v>
      </c>
      <c r="J150" s="15" t="s">
        <v>845</v>
      </c>
      <c r="K150" s="15" t="s">
        <v>845</v>
      </c>
    </row>
    <row r="151" ht="32" customHeight="1" spans="1:11">
      <c r="A151" s="4" t="s">
        <v>735</v>
      </c>
      <c r="B151" s="4" t="s">
        <v>746</v>
      </c>
      <c r="C151" s="6">
        <f>COUNTIFS(C8:C107,A151,F8:F107,B151)</f>
        <v>7</v>
      </c>
      <c r="D151" s="6">
        <f>SUMIFS(G8:G107,C8:C107,A151,F8:F107,B151)</f>
        <v>7</v>
      </c>
      <c r="E151" s="4"/>
      <c r="F151" s="15" t="s">
        <v>845</v>
      </c>
      <c r="G151" s="15" t="s">
        <v>845</v>
      </c>
      <c r="H151" s="15" t="s">
        <v>845</v>
      </c>
      <c r="I151" s="15" t="s">
        <v>845</v>
      </c>
      <c r="J151" s="15" t="s">
        <v>845</v>
      </c>
      <c r="K151" s="15" t="s">
        <v>845</v>
      </c>
    </row>
    <row r="152" ht="32" customHeight="1" spans="1:11">
      <c r="A152" s="4" t="s">
        <v>735</v>
      </c>
      <c r="B152" s="4" t="s">
        <v>755</v>
      </c>
      <c r="C152" s="6">
        <f>COUNTIFS(C8:C107,A152,F8:F107,B152)</f>
        <v>2</v>
      </c>
      <c r="D152" s="6">
        <f>SUMIFS(G8:G107,C8:C107,A152,F8:F107,B152)</f>
        <v>2</v>
      </c>
      <c r="E152" s="4"/>
      <c r="F152" s="15" t="s">
        <v>845</v>
      </c>
      <c r="G152" s="15" t="s">
        <v>845</v>
      </c>
      <c r="H152" s="15" t="s">
        <v>845</v>
      </c>
      <c r="I152" s="15" t="s">
        <v>845</v>
      </c>
      <c r="J152" s="15" t="s">
        <v>845</v>
      </c>
      <c r="K152" s="15" t="s">
        <v>845</v>
      </c>
    </row>
    <row r="153" ht="32" customHeight="1" spans="1:11">
      <c r="A153" s="4" t="s">
        <v>735</v>
      </c>
      <c r="B153" s="4" t="s">
        <v>772</v>
      </c>
      <c r="C153" s="6">
        <f>COUNTIFS(C8:C107,A153,F8:F107,B153)</f>
        <v>0</v>
      </c>
      <c r="D153" s="6">
        <f>SUMIFS(G8:G107,C8:C107,A153,F8:F107,B153)</f>
        <v>0</v>
      </c>
      <c r="E153" s="4"/>
      <c r="F153" s="15" t="s">
        <v>845</v>
      </c>
      <c r="G153" s="15" t="s">
        <v>845</v>
      </c>
      <c r="H153" s="15" t="s">
        <v>845</v>
      </c>
      <c r="I153" s="15" t="s">
        <v>845</v>
      </c>
      <c r="J153" s="15" t="s">
        <v>845</v>
      </c>
      <c r="K153" s="15" t="s">
        <v>845</v>
      </c>
    </row>
    <row r="154" ht="32" customHeight="1" spans="1:11">
      <c r="A154" s="4" t="s">
        <v>741</v>
      </c>
      <c r="B154" s="4" t="s">
        <v>737</v>
      </c>
      <c r="C154" s="6">
        <f>COUNTIFS(C8:C107,A154,F8:F107,B154)</f>
        <v>10</v>
      </c>
      <c r="D154" s="6">
        <f>SUMIFS(G8:G107,C8:C107,A154,F8:F107,B154)</f>
        <v>3000</v>
      </c>
      <c r="E154" s="4"/>
      <c r="F154" s="4"/>
      <c r="G154" s="4"/>
      <c r="H154" s="4"/>
      <c r="I154" s="4"/>
      <c r="J154" s="4"/>
      <c r="K154" s="4"/>
    </row>
    <row r="155" ht="32" customHeight="1" spans="1:11">
      <c r="A155" s="4" t="s">
        <v>741</v>
      </c>
      <c r="B155" s="4" t="s">
        <v>467</v>
      </c>
      <c r="C155" s="6">
        <f>COUNTIFS(C8:C107,A155,F8:F107,B155)</f>
        <v>30</v>
      </c>
      <c r="D155" s="6">
        <f>SUMIFS(G8:G107,C8:C107,A155,F8:F107,B155)</f>
        <v>2400</v>
      </c>
      <c r="E155" s="4"/>
      <c r="F155" s="4"/>
      <c r="G155" s="4"/>
      <c r="H155" s="4"/>
      <c r="I155" s="4"/>
      <c r="J155" s="4"/>
      <c r="K155" s="4"/>
    </row>
    <row r="156" ht="32" customHeight="1" spans="1:11">
      <c r="A156" s="4" t="s">
        <v>741</v>
      </c>
      <c r="B156" s="4" t="s">
        <v>746</v>
      </c>
      <c r="C156" s="6">
        <f>COUNTIFS(C8:C107,A156,F8:F107,B156)</f>
        <v>5</v>
      </c>
      <c r="D156" s="6">
        <f>SUMIFS(G8:G107,C8:C107,A156,F8:F107,B156)</f>
        <v>5</v>
      </c>
      <c r="E156" s="4"/>
      <c r="F156" s="4"/>
      <c r="G156" s="4"/>
      <c r="H156" s="4"/>
      <c r="I156" s="4"/>
      <c r="J156" s="4"/>
      <c r="K156" s="4"/>
    </row>
    <row r="157" ht="32" customHeight="1" spans="1:11">
      <c r="A157" s="4" t="s">
        <v>741</v>
      </c>
      <c r="B157" s="4" t="s">
        <v>755</v>
      </c>
      <c r="C157" s="6">
        <f>COUNTIFS(C8:C107,A157,F8:F107,B157)</f>
        <v>3</v>
      </c>
      <c r="D157" s="6">
        <f>SUMIFS(G8:G107,C8:C107,A157,F8:F107,B157)</f>
        <v>3</v>
      </c>
      <c r="E157" s="4"/>
      <c r="F157" s="4"/>
      <c r="G157" s="4"/>
      <c r="H157" s="4"/>
      <c r="I157" s="4"/>
      <c r="J157" s="4"/>
      <c r="K157" s="4"/>
    </row>
    <row r="158" ht="32" customHeight="1" spans="1:11">
      <c r="A158" s="4" t="s">
        <v>741</v>
      </c>
      <c r="B158" s="4" t="s">
        <v>772</v>
      </c>
      <c r="C158" s="6">
        <f>COUNTIFS(C8:C107,A158,F8:F107,B158)</f>
        <v>2</v>
      </c>
      <c r="D158" s="6">
        <f>SUMIFS(G8:G107,C8:C107,A158,F8:F107,B158)</f>
        <v>2</v>
      </c>
      <c r="E158" s="4"/>
      <c r="F158" s="4"/>
      <c r="G158" s="4"/>
      <c r="H158" s="4"/>
      <c r="I158" s="4"/>
      <c r="J158" s="4"/>
      <c r="K158" s="4"/>
    </row>
    <row r="162" ht="32" customHeight="1" spans="1:11">
      <c r="A162" s="7" t="s">
        <v>846</v>
      </c>
      <c r="B162" s="7" t="s">
        <v>846</v>
      </c>
      <c r="C162" s="7" t="s">
        <v>846</v>
      </c>
      <c r="D162" s="7" t="s">
        <v>846</v>
      </c>
      <c r="E162" s="7" t="s">
        <v>846</v>
      </c>
      <c r="F162" s="7" t="s">
        <v>846</v>
      </c>
      <c r="G162" s="7" t="s">
        <v>846</v>
      </c>
      <c r="H162" s="7" t="s">
        <v>846</v>
      </c>
      <c r="I162" s="7" t="s">
        <v>846</v>
      </c>
      <c r="J162" s="7" t="s">
        <v>846</v>
      </c>
      <c r="K162" s="7" t="s">
        <v>846</v>
      </c>
    </row>
    <row r="163" ht="32" customHeight="1" spans="1:1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ht="32" customHeight="1" spans="1:11">
      <c r="A164" s="10" t="s">
        <v>847</v>
      </c>
      <c r="B164" s="10" t="s">
        <v>847</v>
      </c>
      <c r="C164" s="10" t="s">
        <v>848</v>
      </c>
      <c r="D164" s="10" t="s">
        <v>848</v>
      </c>
      <c r="E164" s="10" t="s">
        <v>849</v>
      </c>
      <c r="F164" s="10" t="s">
        <v>849</v>
      </c>
      <c r="G164" s="10" t="s">
        <v>850</v>
      </c>
      <c r="H164" s="10" t="s">
        <v>850</v>
      </c>
      <c r="I164" s="10" t="s">
        <v>850</v>
      </c>
      <c r="J164" s="10" t="s">
        <v>850</v>
      </c>
      <c r="K164" s="10" t="s">
        <v>850</v>
      </c>
    </row>
    <row r="165" ht="32" customHeight="1" spans="1:11">
      <c r="A165" s="17">
        <f>'附表A 数值设定'!$C$19</f>
        <v>1000</v>
      </c>
      <c r="B165" s="17"/>
      <c r="C165" s="12" t="s">
        <v>737</v>
      </c>
      <c r="D165" s="12" t="s">
        <v>737</v>
      </c>
      <c r="E165" s="17">
        <f>'附表A 数值设定'!$C$20</f>
        <v>50</v>
      </c>
      <c r="F165" s="17"/>
      <c r="G165" s="12" t="s">
        <v>851</v>
      </c>
      <c r="H165" s="12" t="s">
        <v>851</v>
      </c>
      <c r="I165" s="12" t="s">
        <v>851</v>
      </c>
      <c r="J165" s="12" t="s">
        <v>851</v>
      </c>
      <c r="K165" s="12" t="s">
        <v>851</v>
      </c>
    </row>
    <row r="166" ht="32" customHeight="1" spans="1:1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ht="32" customHeight="1" spans="1:11">
      <c r="A167" s="15" t="s">
        <v>852</v>
      </c>
      <c r="B167" s="15" t="s">
        <v>852</v>
      </c>
      <c r="C167" s="15" t="s">
        <v>852</v>
      </c>
      <c r="D167" s="15" t="s">
        <v>852</v>
      </c>
      <c r="E167" s="15" t="s">
        <v>852</v>
      </c>
      <c r="F167" s="15" t="s">
        <v>852</v>
      </c>
      <c r="G167" s="15" t="s">
        <v>852</v>
      </c>
      <c r="H167" s="15" t="s">
        <v>852</v>
      </c>
      <c r="I167" s="15" t="s">
        <v>852</v>
      </c>
      <c r="J167" s="15" t="s">
        <v>852</v>
      </c>
      <c r="K167" s="15" t="s">
        <v>852</v>
      </c>
    </row>
    <row r="168" ht="32" customHeight="1" spans="1:11">
      <c r="A168" s="15" t="s">
        <v>852</v>
      </c>
      <c r="B168" s="15" t="s">
        <v>852</v>
      </c>
      <c r="C168" s="15" t="s">
        <v>852</v>
      </c>
      <c r="D168" s="15" t="s">
        <v>852</v>
      </c>
      <c r="E168" s="15" t="s">
        <v>852</v>
      </c>
      <c r="F168" s="15" t="s">
        <v>852</v>
      </c>
      <c r="G168" s="15" t="s">
        <v>852</v>
      </c>
      <c r="H168" s="15" t="s">
        <v>852</v>
      </c>
      <c r="I168" s="15" t="s">
        <v>852</v>
      </c>
      <c r="J168" s="15" t="s">
        <v>852</v>
      </c>
      <c r="K168" s="15" t="s">
        <v>852</v>
      </c>
    </row>
    <row r="169" ht="32" customHeight="1" spans="1:11">
      <c r="A169" s="15" t="s">
        <v>852</v>
      </c>
      <c r="B169" s="15" t="s">
        <v>852</v>
      </c>
      <c r="C169" s="15" t="s">
        <v>852</v>
      </c>
      <c r="D169" s="15" t="s">
        <v>852</v>
      </c>
      <c r="E169" s="15" t="s">
        <v>852</v>
      </c>
      <c r="F169" s="15" t="s">
        <v>852</v>
      </c>
      <c r="G169" s="15" t="s">
        <v>852</v>
      </c>
      <c r="H169" s="15" t="s">
        <v>852</v>
      </c>
      <c r="I169" s="15" t="s">
        <v>852</v>
      </c>
      <c r="J169" s="15" t="s">
        <v>852</v>
      </c>
      <c r="K169" s="15" t="s">
        <v>852</v>
      </c>
    </row>
    <row r="170" ht="32" customHeight="1" spans="1:1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</sheetData>
  <mergeCells count="134">
    <mergeCell ref="A1:K1"/>
    <mergeCell ref="A2:K2"/>
    <mergeCell ref="A110:K110"/>
    <mergeCell ref="A112:B112"/>
    <mergeCell ref="C112:D112"/>
    <mergeCell ref="E112:F112"/>
    <mergeCell ref="G112:I112"/>
    <mergeCell ref="J112:K112"/>
    <mergeCell ref="A113:B113"/>
    <mergeCell ref="C113:D113"/>
    <mergeCell ref="E113:F113"/>
    <mergeCell ref="G113:I113"/>
    <mergeCell ref="J113:K113"/>
    <mergeCell ref="A114:B114"/>
    <mergeCell ref="C114:D114"/>
    <mergeCell ref="E114:F114"/>
    <mergeCell ref="G114:I114"/>
    <mergeCell ref="J114:K114"/>
    <mergeCell ref="A115:B115"/>
    <mergeCell ref="C115:D115"/>
    <mergeCell ref="E115:F115"/>
    <mergeCell ref="G115:I115"/>
    <mergeCell ref="J115:K115"/>
    <mergeCell ref="A116:B116"/>
    <mergeCell ref="C116:D116"/>
    <mergeCell ref="E116:F116"/>
    <mergeCell ref="G116:I116"/>
    <mergeCell ref="J116:K116"/>
    <mergeCell ref="A117:B117"/>
    <mergeCell ref="C117:D117"/>
    <mergeCell ref="E117:F117"/>
    <mergeCell ref="G117:I117"/>
    <mergeCell ref="J117:K117"/>
    <mergeCell ref="A120:K120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6:K146"/>
    <mergeCell ref="A162:K162"/>
    <mergeCell ref="A164:B164"/>
    <mergeCell ref="C164:D164"/>
    <mergeCell ref="E164:F164"/>
    <mergeCell ref="G164:K164"/>
    <mergeCell ref="A165:B165"/>
    <mergeCell ref="C165:D165"/>
    <mergeCell ref="E165:F165"/>
    <mergeCell ref="G165:K165"/>
    <mergeCell ref="F149:K153"/>
    <mergeCell ref="A167:K169"/>
  </mergeCells>
  <pageMargins left="0.7" right="0.7" top="0.75" bottom="0.75" header="0.3" footer="0.3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89238"/>
  </sheetPr>
  <dimension ref="A1:I31"/>
  <sheetViews>
    <sheetView showGridLines="0" topLeftCell="A11" workbookViewId="0">
      <selection activeCell="G10" sqref="G10"/>
    </sheetView>
  </sheetViews>
  <sheetFormatPr defaultColWidth="9" defaultRowHeight="14.25"/>
  <cols>
    <col min="1" max="1" width="21.25" customWidth="1"/>
    <col min="2" max="2" width="11.8833333333333" customWidth="1"/>
    <col min="3" max="3" width="9.38333333333333" customWidth="1"/>
    <col min="4" max="4" width="27.5" customWidth="1"/>
    <col min="5" max="5" width="41.25" customWidth="1"/>
    <col min="6" max="6" width="10" customWidth="1"/>
    <col min="7" max="8" width="31.8833333333333" customWidth="1"/>
    <col min="9" max="9" width="32.5" customWidth="1"/>
  </cols>
  <sheetData>
    <row r="1" ht="30" customHeight="1" spans="1:9">
      <c r="A1" s="1" t="s">
        <v>853</v>
      </c>
      <c r="B1" s="1" t="s">
        <v>853</v>
      </c>
      <c r="C1" s="1" t="s">
        <v>853</v>
      </c>
      <c r="D1" s="1" t="s">
        <v>853</v>
      </c>
      <c r="E1" s="1" t="s">
        <v>853</v>
      </c>
      <c r="F1" s="1" t="s">
        <v>853</v>
      </c>
      <c r="G1" s="1" t="s">
        <v>853</v>
      </c>
      <c r="H1" s="1" t="s">
        <v>853</v>
      </c>
      <c r="I1" s="1" t="s">
        <v>853</v>
      </c>
    </row>
    <row r="2" ht="23" customHeight="1" spans="1:9">
      <c r="A2" s="2" t="s">
        <v>854</v>
      </c>
      <c r="B2" s="2" t="s">
        <v>854</v>
      </c>
      <c r="C2" s="2" t="s">
        <v>854</v>
      </c>
      <c r="D2" s="2" t="s">
        <v>854</v>
      </c>
      <c r="E2" s="2" t="s">
        <v>854</v>
      </c>
      <c r="F2" s="2" t="s">
        <v>854</v>
      </c>
      <c r="G2" s="2" t="s">
        <v>854</v>
      </c>
      <c r="H2" s="2" t="s">
        <v>854</v>
      </c>
      <c r="I2" s="2" t="s">
        <v>854</v>
      </c>
    </row>
    <row r="3" ht="1" customHeight="1" spans="1:9">
      <c r="A3" s="3"/>
      <c r="B3" s="3"/>
      <c r="C3" s="3"/>
      <c r="D3" s="3"/>
      <c r="E3" s="3"/>
      <c r="F3" s="3"/>
      <c r="G3" s="3"/>
      <c r="H3" s="3"/>
      <c r="I3" s="3"/>
    </row>
    <row r="4" ht="1" customHeight="1" spans="1:9">
      <c r="A4" s="4"/>
      <c r="B4" s="4"/>
      <c r="C4" s="4"/>
      <c r="D4" s="4"/>
      <c r="E4" s="4"/>
      <c r="F4" s="4"/>
      <c r="G4" s="4"/>
      <c r="H4" s="4"/>
      <c r="I4" s="4"/>
    </row>
    <row r="5" ht="1" customHeight="1" spans="1:9">
      <c r="A5" s="4"/>
      <c r="B5" s="4"/>
      <c r="C5" s="4"/>
      <c r="D5" s="4"/>
      <c r="E5" s="4"/>
      <c r="F5" s="4"/>
      <c r="G5" s="4"/>
      <c r="H5" s="4"/>
      <c r="I5" s="4"/>
    </row>
    <row r="6" ht="1" customHeight="1" spans="1:9">
      <c r="A6" s="4"/>
      <c r="B6" s="4"/>
      <c r="C6" s="4"/>
      <c r="D6" s="4"/>
      <c r="E6" s="4"/>
      <c r="F6" s="4"/>
      <c r="G6" s="4"/>
      <c r="H6" s="4"/>
      <c r="I6" s="4"/>
    </row>
    <row r="7" ht="36" customHeight="1" spans="1:9">
      <c r="A7" s="5" t="s">
        <v>855</v>
      </c>
      <c r="B7" s="5" t="s">
        <v>856</v>
      </c>
      <c r="C7" s="5" t="s">
        <v>367</v>
      </c>
      <c r="D7" s="5" t="s">
        <v>857</v>
      </c>
      <c r="E7" s="5" t="s">
        <v>858</v>
      </c>
      <c r="F7" s="5" t="s">
        <v>859</v>
      </c>
      <c r="G7" s="5" t="s">
        <v>860</v>
      </c>
      <c r="H7" s="5" t="s">
        <v>861</v>
      </c>
      <c r="I7" s="5" t="s">
        <v>862</v>
      </c>
    </row>
    <row r="8" ht="58" customHeight="1" spans="1:9">
      <c r="A8" s="4" t="s">
        <v>863</v>
      </c>
      <c r="B8" s="6">
        <f>'附表A 数值设定'!$C$31</f>
        <v>68</v>
      </c>
      <c r="C8" s="4" t="s">
        <v>453</v>
      </c>
      <c r="D8" s="4" t="s">
        <v>864</v>
      </c>
      <c r="E8" s="4" t="s">
        <v>865</v>
      </c>
      <c r="F8" s="4">
        <v>0</v>
      </c>
      <c r="G8" s="4" t="s">
        <v>866</v>
      </c>
      <c r="H8" s="4" t="s">
        <v>867</v>
      </c>
      <c r="I8" s="4" t="s">
        <v>868</v>
      </c>
    </row>
    <row r="9" ht="58" customHeight="1" spans="1:9">
      <c r="A9" s="4" t="s">
        <v>869</v>
      </c>
      <c r="B9" s="6">
        <f>'附表A 数值设定'!$C$32</f>
        <v>128</v>
      </c>
      <c r="C9" s="4" t="s">
        <v>453</v>
      </c>
      <c r="D9" s="4" t="s">
        <v>870</v>
      </c>
      <c r="E9" s="4" t="s">
        <v>871</v>
      </c>
      <c r="F9" s="4">
        <f>'附表A 数值设定'!$C$33</f>
        <v>10</v>
      </c>
      <c r="G9" s="4" t="s">
        <v>872</v>
      </c>
      <c r="H9" s="4" t="s">
        <v>873</v>
      </c>
      <c r="I9" s="4" t="s">
        <v>868</v>
      </c>
    </row>
    <row r="10" ht="58" customHeight="1" spans="1:9">
      <c r="A10" s="4" t="s">
        <v>874</v>
      </c>
      <c r="B10" s="6">
        <f>'附表A 数值设定'!$C$32-'附表A 数值设定'!$C$31</f>
        <v>60</v>
      </c>
      <c r="C10" s="4" t="s">
        <v>453</v>
      </c>
      <c r="D10" s="4" t="s">
        <v>875</v>
      </c>
      <c r="E10" s="4" t="s">
        <v>876</v>
      </c>
      <c r="F10" s="4">
        <f>'附表A 数值设定'!$C$33</f>
        <v>10</v>
      </c>
      <c r="G10" s="4" t="s">
        <v>877</v>
      </c>
      <c r="H10" s="4" t="s">
        <v>878</v>
      </c>
      <c r="I10" s="4" t="s">
        <v>879</v>
      </c>
    </row>
    <row r="11" ht="30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30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30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2.5" spans="1:9">
      <c r="A14" s="7" t="s">
        <v>880</v>
      </c>
      <c r="B14" s="7" t="s">
        <v>880</v>
      </c>
      <c r="C14" s="7" t="s">
        <v>880</v>
      </c>
      <c r="D14" s="7" t="s">
        <v>880</v>
      </c>
      <c r="E14" s="7" t="s">
        <v>880</v>
      </c>
      <c r="F14" s="7" t="s">
        <v>880</v>
      </c>
      <c r="G14" s="7" t="s">
        <v>880</v>
      </c>
      <c r="H14" s="7" t="s">
        <v>880</v>
      </c>
      <c r="I14" s="7" t="s">
        <v>880</v>
      </c>
    </row>
    <row r="15" ht="16.5" spans="1:9">
      <c r="A15" s="4"/>
      <c r="B15" s="4"/>
      <c r="C15" s="4"/>
      <c r="D15" s="4"/>
      <c r="E15" s="4"/>
      <c r="F15" s="4"/>
      <c r="G15" s="4"/>
      <c r="H15" s="4"/>
      <c r="I15" s="4"/>
    </row>
    <row r="16" ht="34" customHeight="1" spans="1:9">
      <c r="A16" s="8" t="s">
        <v>881</v>
      </c>
      <c r="B16" s="8" t="s">
        <v>882</v>
      </c>
      <c r="C16" s="8" t="s">
        <v>367</v>
      </c>
      <c r="D16" s="8" t="s">
        <v>368</v>
      </c>
      <c r="E16" s="8"/>
      <c r="F16" s="8"/>
      <c r="G16" s="8"/>
      <c r="H16" s="8"/>
      <c r="I16" s="8"/>
    </row>
    <row r="17" ht="34" customHeight="1" spans="1:9">
      <c r="A17" s="4" t="s">
        <v>883</v>
      </c>
      <c r="B17" s="9">
        <v>45</v>
      </c>
      <c r="C17" s="4" t="s">
        <v>375</v>
      </c>
      <c r="D17" s="4" t="s">
        <v>884</v>
      </c>
      <c r="E17" s="4"/>
      <c r="F17" s="4"/>
      <c r="G17" s="4"/>
      <c r="H17" s="4"/>
      <c r="I17" s="4"/>
    </row>
    <row r="18" ht="34" customHeight="1" spans="1:9">
      <c r="A18" s="4" t="s">
        <v>885</v>
      </c>
      <c r="B18" s="6">
        <f>'附表A 数值设定'!$C$33</f>
        <v>10</v>
      </c>
      <c r="C18" s="4" t="s">
        <v>375</v>
      </c>
      <c r="D18" s="4" t="s">
        <v>886</v>
      </c>
      <c r="E18" s="4"/>
      <c r="F18" s="4"/>
      <c r="G18" s="4"/>
      <c r="H18" s="4"/>
      <c r="I18" s="4"/>
    </row>
    <row r="19" ht="34" customHeight="1" spans="1:9">
      <c r="A19" s="4" t="s">
        <v>887</v>
      </c>
      <c r="B19" s="6">
        <f>MIN(B18,MAX(0,'附表A 数值设定'!$C$9-B17))</f>
        <v>5</v>
      </c>
      <c r="C19" s="4" t="s">
        <v>375</v>
      </c>
      <c r="D19" s="4" t="s">
        <v>888</v>
      </c>
      <c r="E19" s="4"/>
      <c r="F19" s="4"/>
      <c r="G19" s="4"/>
      <c r="H19" s="4"/>
      <c r="I19" s="4"/>
    </row>
    <row r="20" ht="34" customHeight="1" spans="1:9">
      <c r="A20" s="4" t="s">
        <v>889</v>
      </c>
      <c r="B20" s="6">
        <f>B18-B19</f>
        <v>5</v>
      </c>
      <c r="C20" s="4" t="s">
        <v>375</v>
      </c>
      <c r="D20" s="4" t="s">
        <v>890</v>
      </c>
      <c r="E20" s="4"/>
      <c r="F20" s="4"/>
      <c r="G20" s="4"/>
      <c r="H20" s="4"/>
      <c r="I20" s="4"/>
    </row>
    <row r="21" ht="34" customHeight="1" spans="1:9">
      <c r="A21" s="4" t="s">
        <v>891</v>
      </c>
      <c r="B21" s="6">
        <f>B20*'附表A 数值设定'!$C$34</f>
        <v>400</v>
      </c>
      <c r="C21" s="4" t="s">
        <v>467</v>
      </c>
      <c r="D21" s="4" t="s">
        <v>892</v>
      </c>
      <c r="E21" s="4"/>
      <c r="F21" s="4"/>
      <c r="G21" s="4"/>
      <c r="H21" s="4"/>
      <c r="I21" s="4"/>
    </row>
    <row r="22" ht="34" customHeight="1" spans="1:9">
      <c r="A22" s="4" t="s">
        <v>521</v>
      </c>
      <c r="B22" s="6">
        <f>B17+B19</f>
        <v>50</v>
      </c>
      <c r="C22" s="4" t="s">
        <v>375</v>
      </c>
      <c r="D22" s="4" t="s">
        <v>893</v>
      </c>
      <c r="E22" s="4"/>
      <c r="F22" s="4"/>
      <c r="G22" s="4"/>
      <c r="H22" s="4"/>
      <c r="I22" s="4"/>
    </row>
    <row r="23" ht="16.5" spans="1:9">
      <c r="A23" s="4"/>
      <c r="B23" s="4"/>
      <c r="C23" s="4"/>
      <c r="D23" s="4"/>
      <c r="E23" s="4"/>
      <c r="F23" s="4"/>
      <c r="G23" s="4"/>
      <c r="H23" s="4"/>
      <c r="I23" s="4"/>
    </row>
    <row r="24" ht="16.5" spans="1:9">
      <c r="A24" s="4"/>
      <c r="B24" s="4"/>
      <c r="C24" s="4"/>
      <c r="D24" s="4"/>
      <c r="E24" s="4"/>
      <c r="F24" s="4"/>
      <c r="G24" s="4"/>
      <c r="H24" s="4"/>
      <c r="I24" s="4"/>
    </row>
    <row r="25" ht="22.5" spans="1:9">
      <c r="A25" s="7" t="s">
        <v>894</v>
      </c>
      <c r="B25" s="7" t="s">
        <v>894</v>
      </c>
      <c r="C25" s="7" t="s">
        <v>894</v>
      </c>
      <c r="D25" s="7" t="s">
        <v>894</v>
      </c>
      <c r="E25" s="7" t="s">
        <v>894</v>
      </c>
      <c r="F25" s="7" t="s">
        <v>894</v>
      </c>
      <c r="G25" s="7" t="s">
        <v>894</v>
      </c>
      <c r="H25" s="7" t="s">
        <v>894</v>
      </c>
      <c r="I25" s="7" t="s">
        <v>894</v>
      </c>
    </row>
    <row r="26" ht="16.5" spans="1:9">
      <c r="A26" s="4"/>
      <c r="B26" s="4"/>
      <c r="C26" s="4"/>
      <c r="D26" s="4"/>
      <c r="E26" s="4"/>
      <c r="F26" s="4"/>
      <c r="G26" s="4"/>
      <c r="H26" s="4"/>
      <c r="I26" s="4"/>
    </row>
    <row r="27" ht="40" customHeight="1" spans="1:9">
      <c r="A27" s="10" t="s">
        <v>895</v>
      </c>
      <c r="B27" s="10" t="s">
        <v>837</v>
      </c>
      <c r="C27" s="10" t="s">
        <v>837</v>
      </c>
      <c r="D27" s="10" t="s">
        <v>896</v>
      </c>
      <c r="E27" s="10" t="s">
        <v>859</v>
      </c>
      <c r="F27" s="10" t="s">
        <v>897</v>
      </c>
      <c r="G27" s="10" t="s">
        <v>897</v>
      </c>
      <c r="H27" s="10" t="s">
        <v>898</v>
      </c>
      <c r="I27" s="10" t="s">
        <v>898</v>
      </c>
    </row>
    <row r="28" ht="40" customHeight="1" spans="1:9">
      <c r="A28" s="11" t="s">
        <v>899</v>
      </c>
      <c r="B28" s="11">
        <v>1</v>
      </c>
      <c r="C28" s="11">
        <v>1</v>
      </c>
      <c r="D28" s="11">
        <v>0</v>
      </c>
      <c r="E28" s="11">
        <v>0</v>
      </c>
      <c r="F28" s="11" t="s">
        <v>900</v>
      </c>
      <c r="G28" s="11" t="s">
        <v>900</v>
      </c>
      <c r="H28" s="11">
        <f>'附表A 数值设定'!$C$35</f>
        <v>200</v>
      </c>
      <c r="I28" s="11"/>
    </row>
    <row r="29" ht="40" customHeight="1" spans="1:9">
      <c r="A29" s="12" t="s">
        <v>901</v>
      </c>
      <c r="B29" s="12">
        <v>1</v>
      </c>
      <c r="C29" s="12">
        <v>1</v>
      </c>
      <c r="D29" s="12">
        <v>1</v>
      </c>
      <c r="E29" s="12">
        <f>'附表A 数值设定'!$C$33</f>
        <v>10</v>
      </c>
      <c r="F29" s="12" t="s">
        <v>900</v>
      </c>
      <c r="G29" s="12" t="s">
        <v>900</v>
      </c>
      <c r="H29" s="12">
        <f>'附表A 数值设定'!$C$35</f>
        <v>200</v>
      </c>
      <c r="I29" s="12"/>
    </row>
    <row r="30" ht="40" customHeight="1" spans="1:9">
      <c r="A30" s="11" t="s">
        <v>902</v>
      </c>
      <c r="B30" s="11">
        <v>0</v>
      </c>
      <c r="C30" s="11">
        <v>0</v>
      </c>
      <c r="D30" s="11">
        <v>1</v>
      </c>
      <c r="E30" s="11">
        <f>'附表A 数值设定'!$C$33</f>
        <v>10</v>
      </c>
      <c r="F30" s="11" t="s">
        <v>903</v>
      </c>
      <c r="G30" s="11" t="s">
        <v>903</v>
      </c>
      <c r="H30" s="11">
        <v>0</v>
      </c>
      <c r="I30" s="11">
        <v>0</v>
      </c>
    </row>
    <row r="31" ht="16.5" spans="1:9">
      <c r="A31" s="4"/>
      <c r="B31" s="4"/>
      <c r="C31" s="4"/>
      <c r="D31" s="4"/>
      <c r="E31" s="4"/>
      <c r="F31" s="4"/>
      <c r="G31" s="4"/>
      <c r="H31" s="4"/>
      <c r="I31" s="4"/>
    </row>
  </sheetData>
  <mergeCells count="23">
    <mergeCell ref="A1:I1"/>
    <mergeCell ref="A2:I2"/>
    <mergeCell ref="A14:I14"/>
    <mergeCell ref="D16:I16"/>
    <mergeCell ref="D17:I17"/>
    <mergeCell ref="D18:I18"/>
    <mergeCell ref="D19:I19"/>
    <mergeCell ref="D20:I20"/>
    <mergeCell ref="D21:I21"/>
    <mergeCell ref="D22:I22"/>
    <mergeCell ref="A25:I25"/>
    <mergeCell ref="B27:C27"/>
    <mergeCell ref="F27:G27"/>
    <mergeCell ref="H27:I27"/>
    <mergeCell ref="B28:C28"/>
    <mergeCell ref="F28:G28"/>
    <mergeCell ref="H28:I28"/>
    <mergeCell ref="B29:C29"/>
    <mergeCell ref="F29:G29"/>
    <mergeCell ref="H29:I29"/>
    <mergeCell ref="B30:C30"/>
    <mergeCell ref="F30:G30"/>
    <mergeCell ref="H30:I30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封面与目录</vt:lpstr>
      <vt:lpstr>1 系统概述</vt:lpstr>
      <vt:lpstr>2 成长与任务</vt:lpstr>
      <vt:lpstr>3 奖励规则</vt:lpstr>
      <vt:lpstr>4 购买与权益</vt:lpstr>
      <vt:lpstr>5 界面与交互</vt:lpstr>
      <vt:lpstr>附表A 数值设定</vt:lpstr>
      <vt:lpstr>附表B 等级测算</vt:lpstr>
      <vt:lpstr>附表C 任务原则</vt:lpstr>
      <vt:lpstr>附表D 奖励清单</vt:lpstr>
      <vt:lpstr>附表E 商品比较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不知道取啥</cp:lastModifiedBy>
  <dcterms:created xsi:type="dcterms:W3CDTF">2026-10-08T07:41:29Z</dcterms:created>
  <dcterms:modified xsi:type="dcterms:W3CDTF">2026-10-08T09:00:23Z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D46585E8378C4476B33A2057DC0D5890_12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